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/>
  </bookViews>
  <sheets>
    <sheet name="Memoriál-I.roční-náhozy" sheetId="1" r:id="rId1"/>
    <sheet name="Muži-registrovaní " sheetId="2" r:id="rId2"/>
    <sheet name="Muži-neregistrovaní" sheetId="5" r:id="rId3"/>
    <sheet name="Ženy-registrované" sheetId="3" r:id="rId4"/>
    <sheet name="Ženy-neregistrované" sheetId="6" r:id="rId5"/>
  </sheets>
  <calcPr calcId="145621" iterateDelta="1E-4"/>
</workbook>
</file>

<file path=xl/calcChain.xml><?xml version="1.0" encoding="utf-8"?>
<calcChain xmlns="http://schemas.openxmlformats.org/spreadsheetml/2006/main">
  <c r="F17" i="5" l="1"/>
  <c r="E17" i="5"/>
  <c r="D17" i="5"/>
  <c r="F14" i="5"/>
  <c r="E14" i="5"/>
  <c r="D14" i="5"/>
  <c r="F8" i="6"/>
  <c r="E8" i="6"/>
  <c r="D8" i="6"/>
  <c r="F10" i="6"/>
  <c r="E10" i="6"/>
  <c r="D10" i="6"/>
  <c r="F8" i="3"/>
  <c r="E8" i="3"/>
  <c r="D8" i="3"/>
  <c r="C20" i="2" l="1"/>
  <c r="B20" i="2"/>
  <c r="B21" i="5" l="1"/>
  <c r="B22" i="5"/>
  <c r="B23" i="5"/>
  <c r="B24" i="5"/>
  <c r="C24" i="5"/>
  <c r="C23" i="5"/>
  <c r="C22" i="5"/>
  <c r="C21" i="5"/>
  <c r="B20" i="5"/>
  <c r="C20" i="5"/>
  <c r="C15" i="5"/>
  <c r="B15" i="5"/>
  <c r="C9" i="2"/>
  <c r="B9" i="2"/>
  <c r="C14" i="2" l="1"/>
  <c r="B14" i="2"/>
  <c r="C18" i="6"/>
  <c r="B18" i="6"/>
  <c r="P174" i="1"/>
  <c r="N174" i="1"/>
  <c r="M174" i="1"/>
  <c r="L174" i="1"/>
  <c r="H174" i="1"/>
  <c r="P173" i="1"/>
  <c r="N173" i="1"/>
  <c r="M173" i="1"/>
  <c r="O173" i="1" s="1"/>
  <c r="L173" i="1"/>
  <c r="H173" i="1"/>
  <c r="P172" i="1"/>
  <c r="N172" i="1"/>
  <c r="M172" i="1"/>
  <c r="O172" i="1" s="1"/>
  <c r="L172" i="1"/>
  <c r="H172" i="1"/>
  <c r="P171" i="1"/>
  <c r="N171" i="1"/>
  <c r="M171" i="1"/>
  <c r="L171" i="1"/>
  <c r="H171" i="1"/>
  <c r="P170" i="1"/>
  <c r="N170" i="1"/>
  <c r="M170" i="1"/>
  <c r="O170" i="1" s="1"/>
  <c r="L170" i="1"/>
  <c r="H170" i="1"/>
  <c r="P169" i="1"/>
  <c r="N169" i="1"/>
  <c r="M169" i="1"/>
  <c r="O169" i="1" s="1"/>
  <c r="L169" i="1"/>
  <c r="H169" i="1"/>
  <c r="P168" i="1"/>
  <c r="N168" i="1"/>
  <c r="M168" i="1"/>
  <c r="O168" i="1" s="1"/>
  <c r="L168" i="1"/>
  <c r="H168" i="1"/>
  <c r="P167" i="1"/>
  <c r="N167" i="1"/>
  <c r="M167" i="1"/>
  <c r="O167" i="1" s="1"/>
  <c r="L167" i="1"/>
  <c r="H167" i="1"/>
  <c r="P166" i="1"/>
  <c r="F24" i="5" s="1"/>
  <c r="N166" i="1"/>
  <c r="E24" i="5" s="1"/>
  <c r="M166" i="1"/>
  <c r="L166" i="1"/>
  <c r="H166" i="1"/>
  <c r="P165" i="1"/>
  <c r="N165" i="1"/>
  <c r="M165" i="1"/>
  <c r="O165" i="1" s="1"/>
  <c r="L165" i="1"/>
  <c r="H165" i="1"/>
  <c r="P164" i="1"/>
  <c r="N164" i="1"/>
  <c r="M164" i="1"/>
  <c r="O164" i="1" s="1"/>
  <c r="L164" i="1"/>
  <c r="H164" i="1"/>
  <c r="P163" i="1"/>
  <c r="F23" i="5" s="1"/>
  <c r="N163" i="1"/>
  <c r="E23" i="5" s="1"/>
  <c r="M163" i="1"/>
  <c r="D23" i="5" s="1"/>
  <c r="L163" i="1"/>
  <c r="H163" i="1"/>
  <c r="P162" i="1"/>
  <c r="N162" i="1"/>
  <c r="M162" i="1"/>
  <c r="O162" i="1" s="1"/>
  <c r="L162" i="1"/>
  <c r="H162" i="1"/>
  <c r="P161" i="1"/>
  <c r="N161" i="1"/>
  <c r="M161" i="1"/>
  <c r="O161" i="1" s="1"/>
  <c r="L161" i="1"/>
  <c r="H161" i="1"/>
  <c r="P160" i="1"/>
  <c r="F22" i="5" s="1"/>
  <c r="N160" i="1"/>
  <c r="E22" i="5" s="1"/>
  <c r="M160" i="1"/>
  <c r="D22" i="5" s="1"/>
  <c r="L160" i="1"/>
  <c r="H160" i="1"/>
  <c r="G22" i="5" l="1"/>
  <c r="O166" i="1"/>
  <c r="D24" i="5"/>
  <c r="G24" i="5" s="1"/>
  <c r="G23" i="5"/>
  <c r="O171" i="1"/>
  <c r="O163" i="1"/>
  <c r="O160" i="1"/>
  <c r="O174" i="1"/>
  <c r="C12" i="6" l="1"/>
  <c r="B12" i="6"/>
  <c r="C11" i="5"/>
  <c r="C9" i="5"/>
  <c r="B9" i="5"/>
  <c r="B11" i="5"/>
  <c r="C9" i="3"/>
  <c r="C7" i="3"/>
  <c r="B9" i="3"/>
  <c r="B7" i="3"/>
  <c r="C17" i="5"/>
  <c r="B17" i="5"/>
  <c r="C7" i="2"/>
  <c r="B7" i="2"/>
  <c r="C15" i="2"/>
  <c r="C22" i="2"/>
  <c r="C13" i="2"/>
  <c r="B15" i="2"/>
  <c r="B22" i="2"/>
  <c r="B13" i="2"/>
  <c r="G29" i="2"/>
  <c r="G28" i="2"/>
  <c r="G27" i="2"/>
  <c r="G26" i="2"/>
  <c r="G25" i="2"/>
  <c r="B16" i="6"/>
  <c r="B19" i="5"/>
  <c r="B8" i="5"/>
  <c r="B10" i="5"/>
  <c r="C16" i="6"/>
  <c r="P159" i="1"/>
  <c r="N159" i="1"/>
  <c r="M159" i="1"/>
  <c r="O159" i="1" s="1"/>
  <c r="L159" i="1"/>
  <c r="H159" i="1"/>
  <c r="P158" i="1"/>
  <c r="N158" i="1"/>
  <c r="M158" i="1"/>
  <c r="L158" i="1"/>
  <c r="H158" i="1"/>
  <c r="P157" i="1"/>
  <c r="F21" i="5" s="1"/>
  <c r="N157" i="1"/>
  <c r="E21" i="5" s="1"/>
  <c r="M157" i="1"/>
  <c r="D21" i="5" s="1"/>
  <c r="G21" i="5" s="1"/>
  <c r="L157" i="1"/>
  <c r="H157" i="1"/>
  <c r="P156" i="1"/>
  <c r="N156" i="1"/>
  <c r="M156" i="1"/>
  <c r="L156" i="1"/>
  <c r="H156" i="1"/>
  <c r="P155" i="1"/>
  <c r="N155" i="1"/>
  <c r="M155" i="1"/>
  <c r="L155" i="1"/>
  <c r="H155" i="1"/>
  <c r="P154" i="1"/>
  <c r="F20" i="5" s="1"/>
  <c r="N154" i="1"/>
  <c r="E20" i="5" s="1"/>
  <c r="M154" i="1"/>
  <c r="D20" i="5" s="1"/>
  <c r="G20" i="5" s="1"/>
  <c r="L154" i="1"/>
  <c r="H154" i="1"/>
  <c r="P153" i="1"/>
  <c r="N153" i="1"/>
  <c r="M153" i="1"/>
  <c r="L153" i="1"/>
  <c r="H153" i="1"/>
  <c r="P152" i="1"/>
  <c r="N152" i="1"/>
  <c r="M152" i="1"/>
  <c r="O152" i="1" s="1"/>
  <c r="L152" i="1"/>
  <c r="H152" i="1"/>
  <c r="P151" i="1"/>
  <c r="F9" i="2" s="1"/>
  <c r="N151" i="1"/>
  <c r="E9" i="2" s="1"/>
  <c r="M151" i="1"/>
  <c r="D9" i="2" s="1"/>
  <c r="L151" i="1"/>
  <c r="H151" i="1"/>
  <c r="P150" i="1"/>
  <c r="N150" i="1"/>
  <c r="M150" i="1"/>
  <c r="O150" i="1" s="1"/>
  <c r="L150" i="1"/>
  <c r="H150" i="1"/>
  <c r="P149" i="1"/>
  <c r="N149" i="1"/>
  <c r="M149" i="1"/>
  <c r="L149" i="1"/>
  <c r="H149" i="1"/>
  <c r="P148" i="1"/>
  <c r="F20" i="2" s="1"/>
  <c r="N148" i="1"/>
  <c r="E20" i="2" s="1"/>
  <c r="M148" i="1"/>
  <c r="D20" i="2" s="1"/>
  <c r="L148" i="1"/>
  <c r="H148" i="1"/>
  <c r="P147" i="1"/>
  <c r="N147" i="1"/>
  <c r="M147" i="1"/>
  <c r="L147" i="1"/>
  <c r="H147" i="1"/>
  <c r="P146" i="1"/>
  <c r="N146" i="1"/>
  <c r="M146" i="1"/>
  <c r="L146" i="1"/>
  <c r="H146" i="1"/>
  <c r="P145" i="1"/>
  <c r="F15" i="5" s="1"/>
  <c r="N145" i="1"/>
  <c r="E15" i="5" s="1"/>
  <c r="M145" i="1"/>
  <c r="D15" i="5" s="1"/>
  <c r="L145" i="1"/>
  <c r="H145" i="1"/>
  <c r="P144" i="1"/>
  <c r="N144" i="1"/>
  <c r="M144" i="1"/>
  <c r="L144" i="1"/>
  <c r="H144" i="1"/>
  <c r="P143" i="1"/>
  <c r="F14" i="2" s="1"/>
  <c r="N143" i="1"/>
  <c r="E14" i="2" s="1"/>
  <c r="M143" i="1"/>
  <c r="D14" i="2" s="1"/>
  <c r="L143" i="1"/>
  <c r="H143" i="1"/>
  <c r="P142" i="1"/>
  <c r="N142" i="1"/>
  <c r="M142" i="1"/>
  <c r="L142" i="1"/>
  <c r="H142" i="1"/>
  <c r="P141" i="1"/>
  <c r="N141" i="1"/>
  <c r="M141" i="1"/>
  <c r="L141" i="1"/>
  <c r="H141" i="1"/>
  <c r="P140" i="1"/>
  <c r="F18" i="6" s="1"/>
  <c r="N140" i="1"/>
  <c r="E18" i="6" s="1"/>
  <c r="M140" i="1"/>
  <c r="D18" i="6" s="1"/>
  <c r="L140" i="1"/>
  <c r="H140" i="1"/>
  <c r="P139" i="1"/>
  <c r="N139" i="1"/>
  <c r="M139" i="1"/>
  <c r="L139" i="1"/>
  <c r="H139" i="1"/>
  <c r="O147" i="1" l="1"/>
  <c r="G20" i="2"/>
  <c r="G15" i="5"/>
  <c r="G9" i="2"/>
  <c r="O146" i="1"/>
  <c r="O158" i="1"/>
  <c r="O144" i="1"/>
  <c r="O140" i="1"/>
  <c r="G18" i="6"/>
  <c r="G14" i="2"/>
  <c r="O155" i="1"/>
  <c r="O145" i="1"/>
  <c r="O141" i="1"/>
  <c r="O156" i="1"/>
  <c r="O157" i="1"/>
  <c r="O149" i="1"/>
  <c r="O142" i="1"/>
  <c r="O154" i="1"/>
  <c r="O143" i="1"/>
  <c r="O148" i="1"/>
  <c r="O153" i="1"/>
  <c r="O139" i="1"/>
  <c r="O151" i="1"/>
  <c r="C19" i="5"/>
  <c r="C8" i="5"/>
  <c r="C10" i="5"/>
  <c r="C7" i="5"/>
  <c r="B7" i="5"/>
  <c r="C17" i="6"/>
  <c r="B17" i="6"/>
  <c r="P138" i="1" l="1"/>
  <c r="N138" i="1"/>
  <c r="M138" i="1"/>
  <c r="L138" i="1"/>
  <c r="H138" i="1"/>
  <c r="P137" i="1"/>
  <c r="N137" i="1"/>
  <c r="M137" i="1"/>
  <c r="L137" i="1"/>
  <c r="H137" i="1"/>
  <c r="P136" i="1"/>
  <c r="F12" i="6" s="1"/>
  <c r="N136" i="1"/>
  <c r="M136" i="1"/>
  <c r="D12" i="6" s="1"/>
  <c r="L136" i="1"/>
  <c r="H136" i="1"/>
  <c r="P135" i="1"/>
  <c r="N135" i="1"/>
  <c r="M135" i="1"/>
  <c r="O135" i="1" s="1"/>
  <c r="L135" i="1"/>
  <c r="H135" i="1"/>
  <c r="P134" i="1"/>
  <c r="N134" i="1"/>
  <c r="M134" i="1"/>
  <c r="L134" i="1"/>
  <c r="H134" i="1"/>
  <c r="P133" i="1"/>
  <c r="F9" i="5" s="1"/>
  <c r="N133" i="1"/>
  <c r="E9" i="5" s="1"/>
  <c r="M133" i="1"/>
  <c r="L133" i="1"/>
  <c r="H133" i="1"/>
  <c r="P132" i="1"/>
  <c r="N132" i="1"/>
  <c r="M132" i="1"/>
  <c r="L132" i="1"/>
  <c r="H132" i="1"/>
  <c r="P131" i="1"/>
  <c r="F11" i="5" s="1"/>
  <c r="N131" i="1"/>
  <c r="E11" i="5" s="1"/>
  <c r="M131" i="1"/>
  <c r="D11" i="5" s="1"/>
  <c r="L131" i="1"/>
  <c r="H131" i="1"/>
  <c r="P130" i="1"/>
  <c r="N130" i="1"/>
  <c r="M130" i="1"/>
  <c r="L130" i="1"/>
  <c r="H130" i="1"/>
  <c r="P129" i="1"/>
  <c r="N129" i="1"/>
  <c r="M129" i="1"/>
  <c r="O129" i="1" s="1"/>
  <c r="L129" i="1"/>
  <c r="H129" i="1"/>
  <c r="P128" i="1"/>
  <c r="F9" i="3" s="1"/>
  <c r="N128" i="1"/>
  <c r="E9" i="3" s="1"/>
  <c r="M128" i="1"/>
  <c r="D9" i="3" s="1"/>
  <c r="L128" i="1"/>
  <c r="H128" i="1"/>
  <c r="P127" i="1"/>
  <c r="N127" i="1"/>
  <c r="M127" i="1"/>
  <c r="L127" i="1"/>
  <c r="H127" i="1"/>
  <c r="P126" i="1"/>
  <c r="N126" i="1"/>
  <c r="M126" i="1"/>
  <c r="L126" i="1"/>
  <c r="H126" i="1"/>
  <c r="P125" i="1"/>
  <c r="N125" i="1"/>
  <c r="M125" i="1"/>
  <c r="L125" i="1"/>
  <c r="H125" i="1"/>
  <c r="P124" i="1"/>
  <c r="F7" i="3" s="1"/>
  <c r="N124" i="1"/>
  <c r="E7" i="3" s="1"/>
  <c r="M124" i="1"/>
  <c r="L124" i="1"/>
  <c r="H124" i="1"/>
  <c r="P123" i="1"/>
  <c r="N123" i="1"/>
  <c r="M123" i="1"/>
  <c r="O123" i="1" s="1"/>
  <c r="L123" i="1"/>
  <c r="H123" i="1"/>
  <c r="P122" i="1"/>
  <c r="N122" i="1"/>
  <c r="M122" i="1"/>
  <c r="L122" i="1"/>
  <c r="H122" i="1"/>
  <c r="P121" i="1"/>
  <c r="F7" i="2" s="1"/>
  <c r="N121" i="1"/>
  <c r="E7" i="2" s="1"/>
  <c r="M121" i="1"/>
  <c r="L121" i="1"/>
  <c r="H121" i="1"/>
  <c r="O138" i="1" l="1"/>
  <c r="O137" i="1"/>
  <c r="O126" i="1"/>
  <c r="O131" i="1"/>
  <c r="O128" i="1"/>
  <c r="O122" i="1"/>
  <c r="O125" i="1"/>
  <c r="O136" i="1"/>
  <c r="E12" i="6"/>
  <c r="G12" i="6" s="1"/>
  <c r="O127" i="1"/>
  <c r="G9" i="3"/>
  <c r="O134" i="1"/>
  <c r="O133" i="1"/>
  <c r="D9" i="5"/>
  <c r="G9" i="5" s="1"/>
  <c r="O132" i="1"/>
  <c r="O130" i="1"/>
  <c r="G11" i="5"/>
  <c r="O121" i="1"/>
  <c r="D7" i="2"/>
  <c r="O124" i="1"/>
  <c r="D7" i="3"/>
  <c r="G7" i="3" s="1"/>
  <c r="C18" i="2" l="1"/>
  <c r="C12" i="2"/>
  <c r="C21" i="2"/>
  <c r="C8" i="2"/>
  <c r="B18" i="2"/>
  <c r="B12" i="2"/>
  <c r="B21" i="2"/>
  <c r="B8" i="2"/>
  <c r="P120" i="1" l="1"/>
  <c r="N120" i="1"/>
  <c r="M120" i="1"/>
  <c r="L120" i="1"/>
  <c r="H120" i="1"/>
  <c r="P119" i="1"/>
  <c r="N119" i="1"/>
  <c r="M119" i="1"/>
  <c r="L119" i="1"/>
  <c r="H119" i="1"/>
  <c r="P118" i="1"/>
  <c r="N118" i="1"/>
  <c r="M118" i="1"/>
  <c r="L118" i="1"/>
  <c r="H118" i="1"/>
  <c r="P117" i="1"/>
  <c r="N117" i="1"/>
  <c r="M117" i="1"/>
  <c r="O117" i="1" s="1"/>
  <c r="L117" i="1"/>
  <c r="H117" i="1"/>
  <c r="P116" i="1"/>
  <c r="N116" i="1"/>
  <c r="M116" i="1"/>
  <c r="L116" i="1"/>
  <c r="H116" i="1"/>
  <c r="P115" i="1"/>
  <c r="F15" i="2" s="1"/>
  <c r="N115" i="1"/>
  <c r="E15" i="2" s="1"/>
  <c r="M115" i="1"/>
  <c r="D15" i="2" s="1"/>
  <c r="L115" i="1"/>
  <c r="H115" i="1"/>
  <c r="P114" i="1"/>
  <c r="N114" i="1"/>
  <c r="M114" i="1"/>
  <c r="L114" i="1"/>
  <c r="H114" i="1"/>
  <c r="P113" i="1"/>
  <c r="F22" i="2" s="1"/>
  <c r="N113" i="1"/>
  <c r="E22" i="2" s="1"/>
  <c r="M113" i="1"/>
  <c r="D22" i="2" s="1"/>
  <c r="L113" i="1"/>
  <c r="H113" i="1"/>
  <c r="P112" i="1"/>
  <c r="N112" i="1"/>
  <c r="M112" i="1"/>
  <c r="L112" i="1"/>
  <c r="H112" i="1"/>
  <c r="P111" i="1"/>
  <c r="N111" i="1"/>
  <c r="M111" i="1"/>
  <c r="O111" i="1" s="1"/>
  <c r="L111" i="1"/>
  <c r="H111" i="1"/>
  <c r="P110" i="1"/>
  <c r="F13" i="2" s="1"/>
  <c r="N110" i="1"/>
  <c r="E13" i="2" s="1"/>
  <c r="M110" i="1"/>
  <c r="D13" i="2" s="1"/>
  <c r="L110" i="1"/>
  <c r="H110" i="1"/>
  <c r="P109" i="1"/>
  <c r="N109" i="1"/>
  <c r="M109" i="1"/>
  <c r="L109" i="1"/>
  <c r="H109" i="1"/>
  <c r="P108" i="1"/>
  <c r="N108" i="1"/>
  <c r="M108" i="1"/>
  <c r="L108" i="1"/>
  <c r="H108" i="1"/>
  <c r="P107" i="1"/>
  <c r="N107" i="1"/>
  <c r="M107" i="1"/>
  <c r="O107" i="1" s="1"/>
  <c r="L107" i="1"/>
  <c r="H107" i="1"/>
  <c r="P106" i="1"/>
  <c r="F16" i="6" s="1"/>
  <c r="N106" i="1"/>
  <c r="E16" i="6" s="1"/>
  <c r="M106" i="1"/>
  <c r="D16" i="6" s="1"/>
  <c r="L106" i="1"/>
  <c r="H106" i="1"/>
  <c r="P105" i="1"/>
  <c r="N105" i="1"/>
  <c r="M105" i="1"/>
  <c r="O105" i="1" s="1"/>
  <c r="L105" i="1"/>
  <c r="H105" i="1"/>
  <c r="P104" i="1"/>
  <c r="N104" i="1"/>
  <c r="M104" i="1"/>
  <c r="O104" i="1" s="1"/>
  <c r="L104" i="1"/>
  <c r="H104" i="1"/>
  <c r="P103" i="1"/>
  <c r="F19" i="5" s="1"/>
  <c r="N103" i="1"/>
  <c r="E19" i="5" s="1"/>
  <c r="M103" i="1"/>
  <c r="L103" i="1"/>
  <c r="H103" i="1"/>
  <c r="P102" i="1"/>
  <c r="N102" i="1"/>
  <c r="M102" i="1"/>
  <c r="O102" i="1" s="1"/>
  <c r="L102" i="1"/>
  <c r="H102" i="1"/>
  <c r="P101" i="1"/>
  <c r="N101" i="1"/>
  <c r="M101" i="1"/>
  <c r="L101" i="1"/>
  <c r="H101" i="1"/>
  <c r="P100" i="1"/>
  <c r="F8" i="5" s="1"/>
  <c r="N100" i="1"/>
  <c r="E8" i="5" s="1"/>
  <c r="M100" i="1"/>
  <c r="D8" i="5" s="1"/>
  <c r="L100" i="1"/>
  <c r="H100" i="1"/>
  <c r="C19" i="2"/>
  <c r="B19" i="2"/>
  <c r="C11" i="3"/>
  <c r="B11" i="3"/>
  <c r="C10" i="3"/>
  <c r="B10" i="3"/>
  <c r="C16" i="5"/>
  <c r="B16" i="5"/>
  <c r="O116" i="1" l="1"/>
  <c r="O119" i="1"/>
  <c r="O114" i="1"/>
  <c r="O108" i="1"/>
  <c r="O120" i="1"/>
  <c r="G8" i="5"/>
  <c r="O103" i="1"/>
  <c r="D19" i="5"/>
  <c r="G19" i="5" s="1"/>
  <c r="G16" i="6"/>
  <c r="G17" i="5"/>
  <c r="O109" i="1"/>
  <c r="O100" i="1"/>
  <c r="O112" i="1"/>
  <c r="O110" i="1"/>
  <c r="O115" i="1"/>
  <c r="O101" i="1"/>
  <c r="O113" i="1"/>
  <c r="O106" i="1"/>
  <c r="O118" i="1"/>
  <c r="C15" i="6"/>
  <c r="B15" i="6"/>
  <c r="C16" i="2" l="1"/>
  <c r="B16" i="2"/>
  <c r="C18" i="5" l="1"/>
  <c r="B18" i="5"/>
  <c r="C14" i="6"/>
  <c r="C13" i="6"/>
  <c r="B13" i="6"/>
  <c r="B14" i="6"/>
  <c r="C13" i="5"/>
  <c r="B13" i="5"/>
  <c r="C9" i="6" l="1"/>
  <c r="C7" i="6"/>
  <c r="B9" i="6"/>
  <c r="B7" i="6"/>
  <c r="B8" i="6"/>
  <c r="P99" i="1" l="1"/>
  <c r="N99" i="1"/>
  <c r="M99" i="1"/>
  <c r="L99" i="1"/>
  <c r="H99" i="1"/>
  <c r="P98" i="1"/>
  <c r="N98" i="1"/>
  <c r="M98" i="1"/>
  <c r="L98" i="1"/>
  <c r="H98" i="1"/>
  <c r="P97" i="1"/>
  <c r="F10" i="5" s="1"/>
  <c r="N97" i="1"/>
  <c r="E10" i="5" s="1"/>
  <c r="M97" i="1"/>
  <c r="D10" i="5" s="1"/>
  <c r="L97" i="1"/>
  <c r="H97" i="1"/>
  <c r="P96" i="1"/>
  <c r="N96" i="1"/>
  <c r="M96" i="1"/>
  <c r="L96" i="1"/>
  <c r="H96" i="1"/>
  <c r="P95" i="1"/>
  <c r="N95" i="1"/>
  <c r="M95" i="1"/>
  <c r="L95" i="1"/>
  <c r="H95" i="1"/>
  <c r="P94" i="1"/>
  <c r="F7" i="5" s="1"/>
  <c r="N94" i="1"/>
  <c r="E7" i="5" s="1"/>
  <c r="M94" i="1"/>
  <c r="L94" i="1"/>
  <c r="H94" i="1"/>
  <c r="P93" i="1"/>
  <c r="N93" i="1"/>
  <c r="M93" i="1"/>
  <c r="L93" i="1"/>
  <c r="H93" i="1"/>
  <c r="P92" i="1"/>
  <c r="N92" i="1"/>
  <c r="M92" i="1"/>
  <c r="O92" i="1" s="1"/>
  <c r="L92" i="1"/>
  <c r="H92" i="1"/>
  <c r="P91" i="1"/>
  <c r="F17" i="6" s="1"/>
  <c r="N91" i="1"/>
  <c r="E17" i="6" s="1"/>
  <c r="M91" i="1"/>
  <c r="D17" i="6" s="1"/>
  <c r="L91" i="1"/>
  <c r="H91" i="1"/>
  <c r="P90" i="1"/>
  <c r="N90" i="1"/>
  <c r="M90" i="1"/>
  <c r="L90" i="1"/>
  <c r="H90" i="1"/>
  <c r="P89" i="1"/>
  <c r="N89" i="1"/>
  <c r="M89" i="1"/>
  <c r="L89" i="1"/>
  <c r="H89" i="1"/>
  <c r="P88" i="1"/>
  <c r="F18" i="2" s="1"/>
  <c r="N88" i="1"/>
  <c r="E18" i="2" s="1"/>
  <c r="M88" i="1"/>
  <c r="L88" i="1"/>
  <c r="H88" i="1"/>
  <c r="O96" i="1" l="1"/>
  <c r="O98" i="1"/>
  <c r="O94" i="1"/>
  <c r="D7" i="5"/>
  <c r="G7" i="5" s="1"/>
  <c r="G17" i="6"/>
  <c r="G10" i="5"/>
  <c r="O88" i="1"/>
  <c r="D18" i="2"/>
  <c r="O99" i="1"/>
  <c r="O89" i="1"/>
  <c r="O91" i="1"/>
  <c r="O95" i="1"/>
  <c r="O93" i="1"/>
  <c r="O90" i="1"/>
  <c r="O97" i="1"/>
  <c r="C12" i="5"/>
  <c r="B12" i="5"/>
  <c r="C14" i="5"/>
  <c r="B14" i="5"/>
  <c r="C8" i="6"/>
  <c r="C10" i="6"/>
  <c r="B10" i="6"/>
  <c r="B11" i="6"/>
  <c r="C8" i="3"/>
  <c r="B8" i="3"/>
  <c r="P87" i="1" l="1"/>
  <c r="N87" i="1"/>
  <c r="M87" i="1"/>
  <c r="O87" i="1" s="1"/>
  <c r="L87" i="1"/>
  <c r="H87" i="1"/>
  <c r="P86" i="1"/>
  <c r="N86" i="1"/>
  <c r="M86" i="1"/>
  <c r="O86" i="1" s="1"/>
  <c r="L86" i="1"/>
  <c r="H86" i="1"/>
  <c r="P85" i="1"/>
  <c r="F12" i="2" s="1"/>
  <c r="N85" i="1"/>
  <c r="E12" i="2" s="1"/>
  <c r="M85" i="1"/>
  <c r="D12" i="2" s="1"/>
  <c r="L85" i="1"/>
  <c r="H85" i="1"/>
  <c r="P84" i="1"/>
  <c r="N84" i="1"/>
  <c r="M84" i="1"/>
  <c r="O84" i="1" s="1"/>
  <c r="L84" i="1"/>
  <c r="H84" i="1"/>
  <c r="P83" i="1"/>
  <c r="N83" i="1"/>
  <c r="M83" i="1"/>
  <c r="L83" i="1"/>
  <c r="H83" i="1"/>
  <c r="P82" i="1"/>
  <c r="F21" i="2" s="1"/>
  <c r="N82" i="1"/>
  <c r="E21" i="2" s="1"/>
  <c r="M82" i="1"/>
  <c r="L82" i="1"/>
  <c r="H82" i="1"/>
  <c r="P81" i="1"/>
  <c r="N81" i="1"/>
  <c r="M81" i="1"/>
  <c r="O81" i="1" s="1"/>
  <c r="L81" i="1"/>
  <c r="H81" i="1"/>
  <c r="P80" i="1"/>
  <c r="N80" i="1"/>
  <c r="M80" i="1"/>
  <c r="O80" i="1" s="1"/>
  <c r="L80" i="1"/>
  <c r="H80" i="1"/>
  <c r="P79" i="1"/>
  <c r="F8" i="2" s="1"/>
  <c r="N79" i="1"/>
  <c r="E8" i="2" s="1"/>
  <c r="M79" i="1"/>
  <c r="L79" i="1"/>
  <c r="H79" i="1"/>
  <c r="O79" i="1" l="1"/>
  <c r="D8" i="2"/>
  <c r="O82" i="1"/>
  <c r="D21" i="2"/>
  <c r="O83" i="1"/>
  <c r="O85" i="1"/>
  <c r="C11" i="6"/>
  <c r="C17" i="2" l="1"/>
  <c r="B17" i="2"/>
  <c r="C24" i="2"/>
  <c r="B24" i="2"/>
  <c r="C12" i="3"/>
  <c r="B12" i="3"/>
  <c r="C23" i="2" l="1"/>
  <c r="C11" i="2"/>
  <c r="B23" i="2"/>
  <c r="B11" i="2"/>
  <c r="C10" i="2"/>
  <c r="B10" i="2"/>
  <c r="P78" i="1" l="1"/>
  <c r="N78" i="1"/>
  <c r="M78" i="1"/>
  <c r="L78" i="1"/>
  <c r="H78" i="1"/>
  <c r="P77" i="1"/>
  <c r="N77" i="1"/>
  <c r="M77" i="1"/>
  <c r="L77" i="1"/>
  <c r="H77" i="1"/>
  <c r="P76" i="1"/>
  <c r="F11" i="3" s="1"/>
  <c r="N76" i="1"/>
  <c r="E11" i="3" s="1"/>
  <c r="M76" i="1"/>
  <c r="D11" i="3" s="1"/>
  <c r="L76" i="1"/>
  <c r="H76" i="1"/>
  <c r="P75" i="1"/>
  <c r="N75" i="1"/>
  <c r="M75" i="1"/>
  <c r="L75" i="1"/>
  <c r="H75" i="1"/>
  <c r="P74" i="1"/>
  <c r="F10" i="3" s="1"/>
  <c r="N74" i="1"/>
  <c r="E10" i="3" s="1"/>
  <c r="M74" i="1"/>
  <c r="D10" i="3" s="1"/>
  <c r="L74" i="1"/>
  <c r="H74" i="1"/>
  <c r="P73" i="1"/>
  <c r="N73" i="1"/>
  <c r="M73" i="1"/>
  <c r="L73" i="1"/>
  <c r="H73" i="1"/>
  <c r="P72" i="1"/>
  <c r="N72" i="1"/>
  <c r="M72" i="1"/>
  <c r="L72" i="1"/>
  <c r="H72" i="1"/>
  <c r="P70" i="1"/>
  <c r="F17" i="2" s="1"/>
  <c r="N70" i="1"/>
  <c r="E17" i="2" s="1"/>
  <c r="M70" i="1"/>
  <c r="D17" i="2" s="1"/>
  <c r="L70" i="1"/>
  <c r="H70" i="1"/>
  <c r="P71" i="1"/>
  <c r="N71" i="1"/>
  <c r="M71" i="1"/>
  <c r="L71" i="1"/>
  <c r="H71" i="1"/>
  <c r="G10" i="3" l="1"/>
  <c r="G11" i="3"/>
  <c r="G17" i="2"/>
  <c r="O72" i="1"/>
  <c r="O78" i="1"/>
  <c r="O71" i="1"/>
  <c r="O77" i="1"/>
  <c r="O73" i="1"/>
  <c r="O76" i="1"/>
  <c r="O70" i="1"/>
  <c r="O75" i="1"/>
  <c r="O74" i="1"/>
  <c r="P68" i="1"/>
  <c r="N68" i="1"/>
  <c r="M68" i="1"/>
  <c r="L68" i="1"/>
  <c r="H68" i="1"/>
  <c r="P67" i="1"/>
  <c r="F19" i="2" s="1"/>
  <c r="N67" i="1"/>
  <c r="E19" i="2" s="1"/>
  <c r="M67" i="1"/>
  <c r="D19" i="2" s="1"/>
  <c r="L67" i="1"/>
  <c r="H67" i="1"/>
  <c r="P69" i="1"/>
  <c r="N69" i="1"/>
  <c r="M69" i="1"/>
  <c r="L69" i="1"/>
  <c r="H69" i="1"/>
  <c r="P65" i="1"/>
  <c r="N65" i="1"/>
  <c r="M65" i="1"/>
  <c r="L65" i="1"/>
  <c r="H65" i="1"/>
  <c r="P66" i="1"/>
  <c r="N66" i="1"/>
  <c r="M66" i="1"/>
  <c r="L66" i="1"/>
  <c r="H66" i="1"/>
  <c r="P64" i="1"/>
  <c r="F24" i="2" s="1"/>
  <c r="N64" i="1"/>
  <c r="E24" i="2" s="1"/>
  <c r="M64" i="1"/>
  <c r="D24" i="2" s="1"/>
  <c r="L64" i="1"/>
  <c r="H64" i="1"/>
  <c r="P63" i="1"/>
  <c r="F12" i="3" s="1"/>
  <c r="N63" i="1"/>
  <c r="E12" i="3" s="1"/>
  <c r="M63" i="1"/>
  <c r="D12" i="3" s="1"/>
  <c r="L63" i="1"/>
  <c r="H63" i="1"/>
  <c r="P61" i="1"/>
  <c r="N61" i="1"/>
  <c r="M61" i="1"/>
  <c r="L61" i="1"/>
  <c r="H61" i="1"/>
  <c r="P62" i="1"/>
  <c r="N62" i="1"/>
  <c r="M62" i="1"/>
  <c r="L62" i="1"/>
  <c r="H62" i="1"/>
  <c r="P60" i="1"/>
  <c r="N60" i="1"/>
  <c r="M60" i="1"/>
  <c r="L60" i="1"/>
  <c r="H60" i="1"/>
  <c r="P58" i="1"/>
  <c r="F16" i="5" s="1"/>
  <c r="N58" i="1"/>
  <c r="E16" i="5" s="1"/>
  <c r="M58" i="1"/>
  <c r="D16" i="5" s="1"/>
  <c r="L58" i="1"/>
  <c r="H58" i="1"/>
  <c r="P59" i="1"/>
  <c r="N59" i="1"/>
  <c r="M59" i="1"/>
  <c r="L59" i="1"/>
  <c r="H59" i="1"/>
  <c r="P56" i="1"/>
  <c r="N56" i="1"/>
  <c r="M56" i="1"/>
  <c r="L56" i="1"/>
  <c r="H56" i="1"/>
  <c r="P55" i="1"/>
  <c r="F15" i="6" s="1"/>
  <c r="N55" i="1"/>
  <c r="E15" i="6" s="1"/>
  <c r="M55" i="1"/>
  <c r="D15" i="6" s="1"/>
  <c r="L55" i="1"/>
  <c r="H55" i="1"/>
  <c r="P57" i="1"/>
  <c r="N57" i="1"/>
  <c r="M57" i="1"/>
  <c r="L57" i="1"/>
  <c r="H57" i="1"/>
  <c r="P52" i="1"/>
  <c r="F16" i="2" s="1"/>
  <c r="N52" i="1"/>
  <c r="E16" i="2" s="1"/>
  <c r="M52" i="1"/>
  <c r="D16" i="2" s="1"/>
  <c r="L52" i="1"/>
  <c r="H52" i="1"/>
  <c r="P53" i="1"/>
  <c r="N53" i="1"/>
  <c r="M53" i="1"/>
  <c r="L53" i="1"/>
  <c r="H53" i="1"/>
  <c r="P54" i="1"/>
  <c r="N54" i="1"/>
  <c r="M54" i="1"/>
  <c r="L54" i="1"/>
  <c r="H54" i="1"/>
  <c r="P51" i="1"/>
  <c r="N51" i="1"/>
  <c r="M51" i="1"/>
  <c r="L51" i="1"/>
  <c r="H51" i="1"/>
  <c r="P50" i="1"/>
  <c r="N50" i="1"/>
  <c r="M50" i="1"/>
  <c r="L50" i="1"/>
  <c r="H50" i="1"/>
  <c r="P49" i="1"/>
  <c r="F18" i="5" s="1"/>
  <c r="N49" i="1"/>
  <c r="E18" i="5" s="1"/>
  <c r="M49" i="1"/>
  <c r="D18" i="5" s="1"/>
  <c r="L49" i="1"/>
  <c r="H49" i="1"/>
  <c r="P48" i="1"/>
  <c r="N48" i="1"/>
  <c r="M48" i="1"/>
  <c r="L48" i="1"/>
  <c r="H48" i="1"/>
  <c r="P46" i="1"/>
  <c r="F23" i="2" s="1"/>
  <c r="N46" i="1"/>
  <c r="E23" i="2" s="1"/>
  <c r="M46" i="1"/>
  <c r="D23" i="2" s="1"/>
  <c r="L46" i="1"/>
  <c r="H46" i="1"/>
  <c r="P47" i="1"/>
  <c r="N47" i="1"/>
  <c r="M47" i="1"/>
  <c r="L47" i="1"/>
  <c r="H47" i="1"/>
  <c r="P45" i="1"/>
  <c r="N45" i="1"/>
  <c r="M45" i="1"/>
  <c r="L45" i="1"/>
  <c r="H45" i="1"/>
  <c r="P44" i="1"/>
  <c r="F11" i="2" s="1"/>
  <c r="N44" i="1"/>
  <c r="E11" i="2" s="1"/>
  <c r="M44" i="1"/>
  <c r="D11" i="2" s="1"/>
  <c r="L44" i="1"/>
  <c r="H44" i="1"/>
  <c r="P43" i="1"/>
  <c r="N43" i="1"/>
  <c r="M43" i="1"/>
  <c r="L43" i="1"/>
  <c r="H43" i="1"/>
  <c r="P42" i="1"/>
  <c r="F13" i="6" s="1"/>
  <c r="N42" i="1"/>
  <c r="E13" i="6" s="1"/>
  <c r="M42" i="1"/>
  <c r="D13" i="6" s="1"/>
  <c r="L42" i="1"/>
  <c r="H42" i="1"/>
  <c r="P41" i="1"/>
  <c r="N41" i="1"/>
  <c r="M41" i="1"/>
  <c r="L41" i="1"/>
  <c r="H41" i="1"/>
  <c r="P40" i="1"/>
  <c r="N40" i="1"/>
  <c r="M40" i="1"/>
  <c r="L40" i="1"/>
  <c r="H40" i="1"/>
  <c r="H39" i="1"/>
  <c r="H37" i="1"/>
  <c r="H35" i="1"/>
  <c r="H31" i="1"/>
  <c r="H33" i="1"/>
  <c r="H30" i="1"/>
  <c r="H29" i="1"/>
  <c r="H25" i="1"/>
  <c r="H27" i="1"/>
  <c r="H22" i="1"/>
  <c r="H24" i="1"/>
  <c r="H21" i="1"/>
  <c r="H20" i="1"/>
  <c r="H18" i="1"/>
  <c r="H13" i="1"/>
  <c r="H12" i="1"/>
  <c r="H11" i="1"/>
  <c r="H7" i="1"/>
  <c r="H9" i="1"/>
  <c r="H38" i="1"/>
  <c r="H36" i="1"/>
  <c r="H34" i="1"/>
  <c r="H32" i="1"/>
  <c r="H28" i="1"/>
  <c r="H26" i="1"/>
  <c r="H23" i="1"/>
  <c r="H19" i="1"/>
  <c r="H16" i="1"/>
  <c r="H17" i="1"/>
  <c r="H14" i="1"/>
  <c r="H15" i="1"/>
  <c r="H10" i="1"/>
  <c r="H8" i="1"/>
  <c r="L39" i="1"/>
  <c r="L37" i="1"/>
  <c r="L35" i="1"/>
  <c r="L31" i="1"/>
  <c r="L33" i="1"/>
  <c r="L30" i="1"/>
  <c r="L29" i="1"/>
  <c r="L25" i="1"/>
  <c r="L27" i="1"/>
  <c r="L22" i="1"/>
  <c r="L24" i="1"/>
  <c r="L21" i="1"/>
  <c r="L20" i="1"/>
  <c r="L18" i="1"/>
  <c r="L13" i="1"/>
  <c r="L12" i="1"/>
  <c r="L11" i="1"/>
  <c r="L7" i="1"/>
  <c r="L9" i="1"/>
  <c r="L38" i="1"/>
  <c r="L36" i="1"/>
  <c r="L34" i="1"/>
  <c r="L32" i="1"/>
  <c r="L28" i="1"/>
  <c r="L26" i="1"/>
  <c r="L23" i="1"/>
  <c r="L19" i="1"/>
  <c r="L16" i="1"/>
  <c r="L17" i="1"/>
  <c r="L8" i="1"/>
  <c r="L10" i="1"/>
  <c r="L14" i="1"/>
  <c r="L15" i="1"/>
  <c r="P39" i="1"/>
  <c r="N39" i="1"/>
  <c r="M39" i="1"/>
  <c r="P37" i="1"/>
  <c r="F14" i="6" s="1"/>
  <c r="N37" i="1"/>
  <c r="E14" i="6" s="1"/>
  <c r="M37" i="1"/>
  <c r="D14" i="6" s="1"/>
  <c r="P38" i="1"/>
  <c r="N38" i="1"/>
  <c r="M38" i="1"/>
  <c r="P35" i="1"/>
  <c r="N35" i="1"/>
  <c r="M35" i="1"/>
  <c r="P36" i="1"/>
  <c r="N36" i="1"/>
  <c r="M36" i="1"/>
  <c r="P34" i="1"/>
  <c r="F9" i="6" s="1"/>
  <c r="N34" i="1"/>
  <c r="E9" i="6" s="1"/>
  <c r="M34" i="1"/>
  <c r="D9" i="6" s="1"/>
  <c r="P31" i="1"/>
  <c r="N31" i="1"/>
  <c r="M31" i="1"/>
  <c r="P32" i="1"/>
  <c r="N32" i="1"/>
  <c r="M32" i="1"/>
  <c r="P33" i="1"/>
  <c r="F7" i="6" s="1"/>
  <c r="N33" i="1"/>
  <c r="E7" i="6" s="1"/>
  <c r="M33" i="1"/>
  <c r="D7" i="6" s="1"/>
  <c r="P30" i="1"/>
  <c r="N30" i="1"/>
  <c r="M30" i="1"/>
  <c r="P28" i="1"/>
  <c r="F13" i="5" s="1"/>
  <c r="N28" i="1"/>
  <c r="E13" i="5" s="1"/>
  <c r="M28" i="1"/>
  <c r="D13" i="5" s="1"/>
  <c r="P29" i="1"/>
  <c r="N29" i="1"/>
  <c r="M29" i="1"/>
  <c r="P25" i="1"/>
  <c r="N25" i="1"/>
  <c r="M25" i="1"/>
  <c r="P27" i="1"/>
  <c r="N27" i="1"/>
  <c r="M27" i="1"/>
  <c r="P26" i="1"/>
  <c r="F10" i="2" s="1"/>
  <c r="N26" i="1"/>
  <c r="E10" i="2" s="1"/>
  <c r="M26" i="1"/>
  <c r="D10" i="2" s="1"/>
  <c r="P22" i="1"/>
  <c r="N22" i="1"/>
  <c r="M22" i="1"/>
  <c r="P24" i="1"/>
  <c r="N24" i="1"/>
  <c r="M24" i="1"/>
  <c r="P23" i="1"/>
  <c r="F12" i="5" s="1"/>
  <c r="N23" i="1"/>
  <c r="E12" i="5" s="1"/>
  <c r="M23" i="1"/>
  <c r="D12" i="5" s="1"/>
  <c r="P21" i="1"/>
  <c r="P20" i="1"/>
  <c r="P19" i="1"/>
  <c r="P18" i="1"/>
  <c r="P16" i="1"/>
  <c r="F11" i="6" s="1"/>
  <c r="P17" i="1"/>
  <c r="P13" i="1"/>
  <c r="P14" i="1"/>
  <c r="P15" i="1"/>
  <c r="P12" i="1"/>
  <c r="P11" i="1"/>
  <c r="P10" i="1"/>
  <c r="P7" i="1"/>
  <c r="P9" i="1"/>
  <c r="P8" i="1"/>
  <c r="N21" i="1"/>
  <c r="N20" i="1"/>
  <c r="N19" i="1"/>
  <c r="N18" i="1"/>
  <c r="N16" i="1"/>
  <c r="E11" i="6" s="1"/>
  <c r="N17" i="1"/>
  <c r="N13" i="1"/>
  <c r="N14" i="1"/>
  <c r="N15" i="1"/>
  <c r="N12" i="1"/>
  <c r="N11" i="1"/>
  <c r="N10" i="1"/>
  <c r="N7" i="1"/>
  <c r="N9" i="1"/>
  <c r="N8" i="1"/>
  <c r="M21" i="1"/>
  <c r="M20" i="1"/>
  <c r="M19" i="1"/>
  <c r="M18" i="1"/>
  <c r="M16" i="1"/>
  <c r="D11" i="6" s="1"/>
  <c r="M17" i="1"/>
  <c r="M13" i="1"/>
  <c r="M14" i="1"/>
  <c r="M15" i="1"/>
  <c r="M12" i="1"/>
  <c r="M11" i="1"/>
  <c r="M10" i="1"/>
  <c r="M7" i="1"/>
  <c r="M9" i="1"/>
  <c r="M8" i="1"/>
  <c r="G15" i="6" l="1"/>
  <c r="G19" i="2"/>
  <c r="G12" i="3"/>
  <c r="G16" i="5"/>
  <c r="G18" i="5"/>
  <c r="G7" i="6"/>
  <c r="G9" i="6"/>
  <c r="G13" i="6"/>
  <c r="G14" i="6"/>
  <c r="G12" i="5"/>
  <c r="G13" i="5"/>
  <c r="G8" i="6"/>
  <c r="G10" i="6"/>
  <c r="G11" i="6"/>
  <c r="G14" i="5"/>
  <c r="O21" i="1"/>
  <c r="G7" i="2"/>
  <c r="O18" i="1"/>
  <c r="O19" i="1"/>
  <c r="O15" i="1"/>
  <c r="O7" i="1"/>
  <c r="O58" i="1"/>
  <c r="O46" i="1"/>
  <c r="O41" i="1"/>
  <c r="O13" i="1"/>
  <c r="O30" i="1"/>
  <c r="O26" i="1"/>
  <c r="O22" i="1"/>
  <c r="O8" i="1"/>
  <c r="O32" i="1"/>
  <c r="O16" i="1"/>
  <c r="O29" i="1"/>
  <c r="O64" i="1"/>
  <c r="O28" i="1"/>
  <c r="O33" i="1"/>
  <c r="O24" i="1"/>
  <c r="O25" i="1"/>
  <c r="O31" i="1"/>
  <c r="O35" i="1"/>
  <c r="O48" i="1"/>
  <c r="O39" i="1"/>
  <c r="O56" i="1"/>
  <c r="O10" i="1"/>
  <c r="O17" i="1"/>
  <c r="O23" i="1"/>
  <c r="O44" i="1"/>
  <c r="O49" i="1"/>
  <c r="O50" i="1"/>
  <c r="O67" i="1"/>
  <c r="O68" i="1"/>
  <c r="O40" i="1"/>
  <c r="O14" i="1"/>
  <c r="O20" i="1"/>
  <c r="O27" i="1"/>
  <c r="O34" i="1"/>
  <c r="O65" i="1"/>
  <c r="O9" i="1"/>
  <c r="O12" i="1"/>
  <c r="O36" i="1"/>
  <c r="O37" i="1"/>
  <c r="O47" i="1"/>
  <c r="O53" i="1"/>
  <c r="O57" i="1"/>
  <c r="O69" i="1"/>
  <c r="O66" i="1"/>
  <c r="O59" i="1"/>
  <c r="O63" i="1"/>
  <c r="O60" i="1"/>
  <c r="O62" i="1"/>
  <c r="O61" i="1"/>
  <c r="O11" i="1"/>
  <c r="O52" i="1"/>
  <c r="O55" i="1"/>
  <c r="O54" i="1"/>
  <c r="O51" i="1"/>
  <c r="O45" i="1"/>
  <c r="O42" i="1"/>
  <c r="O43" i="1"/>
  <c r="O38" i="1"/>
  <c r="G13" i="2" l="1"/>
  <c r="G24" i="2"/>
  <c r="G12" i="2"/>
  <c r="G15" i="2"/>
  <c r="G23" i="2"/>
  <c r="G22" i="2"/>
  <c r="G11" i="2"/>
  <c r="G18" i="2"/>
  <c r="G8" i="2"/>
  <c r="G21" i="2"/>
  <c r="G10" i="2" l="1"/>
  <c r="G8" i="3"/>
  <c r="G16" i="2"/>
</calcChain>
</file>

<file path=xl/sharedStrings.xml><?xml version="1.0" encoding="utf-8"?>
<sst xmlns="http://schemas.openxmlformats.org/spreadsheetml/2006/main" count="402" uniqueCount="123">
  <si>
    <t>1.dráha</t>
  </si>
  <si>
    <t>2.dráha</t>
  </si>
  <si>
    <t>Celkem</t>
  </si>
  <si>
    <t>plné</t>
  </si>
  <si>
    <t>dor</t>
  </si>
  <si>
    <t>suma</t>
  </si>
  <si>
    <t>chyby</t>
  </si>
  <si>
    <t>Nához</t>
  </si>
  <si>
    <t>Jméno</t>
  </si>
  <si>
    <t>Poř.</t>
  </si>
  <si>
    <t>Plné</t>
  </si>
  <si>
    <t>Dorážka</t>
  </si>
  <si>
    <t>Chyby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</si>
  <si>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</si>
  <si>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</si>
  <si>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</si>
  <si>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</si>
  <si>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</si>
  <si>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</si>
  <si>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</si>
  <si>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</si>
  <si>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</si>
  <si>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</si>
  <si>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</si>
  <si>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</si>
  <si>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</si>
  <si>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</si>
  <si>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</si>
  <si>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</si>
  <si>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datum</t>
  </si>
  <si>
    <t>náhozu</t>
  </si>
  <si>
    <t>Družstvo</t>
  </si>
  <si>
    <t>na drahách</t>
  </si>
  <si>
    <t>5-</t>
  </si>
  <si>
    <t>Memoriál Františka Zemka</t>
  </si>
  <si>
    <t>I.ročník - 2026</t>
  </si>
  <si>
    <t>muži - registrovaní</t>
  </si>
  <si>
    <t>muži - neregistrovaní</t>
  </si>
  <si>
    <t>ženy - registrované</t>
  </si>
  <si>
    <t>ženy - neregistrované</t>
  </si>
  <si>
    <t>Divoké Qočky</t>
  </si>
  <si>
    <t>Srkla</t>
  </si>
  <si>
    <t>Svobodová Katka</t>
  </si>
  <si>
    <t>Nečasová Jana</t>
  </si>
  <si>
    <t>Jahodová Ivana</t>
  </si>
  <si>
    <t>Večeřová Lenka</t>
  </si>
  <si>
    <t>Buček Milan</t>
  </si>
  <si>
    <t>Zajíc David</t>
  </si>
  <si>
    <t>Svoboda Jan</t>
  </si>
  <si>
    <t>Maminy</t>
  </si>
  <si>
    <t>Ševčíková Věra</t>
  </si>
  <si>
    <t>Červinková Helena</t>
  </si>
  <si>
    <t>Zemek Jiří</t>
  </si>
  <si>
    <t>Klika Jaromír</t>
  </si>
  <si>
    <t>Večeřa Stanislav</t>
  </si>
  <si>
    <t>3-4</t>
  </si>
  <si>
    <t>1-2</t>
  </si>
  <si>
    <t>Kleiblová Renata</t>
  </si>
  <si>
    <t>Červená Pavla</t>
  </si>
  <si>
    <t>Červený Pavel</t>
  </si>
  <si>
    <t>Kremláček Petr</t>
  </si>
  <si>
    <t>Náhlá sešlost</t>
  </si>
  <si>
    <t>Svobodová Martina</t>
  </si>
  <si>
    <t>Nemrava Miroslav</t>
  </si>
  <si>
    <t>Burešová Eva</t>
  </si>
  <si>
    <t>KC Réna Ivančice</t>
  </si>
  <si>
    <t>Kremláček Eduard</t>
  </si>
  <si>
    <t>Harenčák Pavel</t>
  </si>
  <si>
    <t>Dvořák Jiří</t>
  </si>
  <si>
    <t>KK Orel Telnice</t>
  </si>
  <si>
    <t>Dvořáková Alena</t>
  </si>
  <si>
    <t>Braunerová Kateřina</t>
  </si>
  <si>
    <t>Orel Rakšice</t>
  </si>
  <si>
    <t>Orel Ivančice</t>
  </si>
  <si>
    <t>Mošať Jaroslav</t>
  </si>
  <si>
    <t>Čech Tomáš</t>
  </si>
  <si>
    <t>Řihánek Tomáš</t>
  </si>
  <si>
    <t>Šustek Karel</t>
  </si>
  <si>
    <t>25.05.2026</t>
  </si>
  <si>
    <t>Otrubová Božena</t>
  </si>
  <si>
    <t>VIEPER</t>
  </si>
  <si>
    <t>Mrkvica Zdeněk</t>
  </si>
  <si>
    <t>Opožděná koule</t>
  </si>
  <si>
    <t>27.5.2026</t>
  </si>
  <si>
    <t>TESCAN</t>
  </si>
  <si>
    <t>8.6.2026</t>
  </si>
  <si>
    <t>17.</t>
  </si>
  <si>
    <t>KK Slovan Rosice</t>
  </si>
  <si>
    <t>Dvořák Pavel</t>
  </si>
  <si>
    <t>Budík Jiří</t>
  </si>
  <si>
    <t>Šmarda Vojtěch</t>
  </si>
  <si>
    <t>Šmarda Pavel</t>
  </si>
  <si>
    <t>Mecerod Jan</t>
  </si>
  <si>
    <t>Ondovčáková Aneta</t>
  </si>
  <si>
    <t>Štraufová Anna</t>
  </si>
  <si>
    <t>10.6.2026</t>
  </si>
  <si>
    <t>Zimmermann Martin</t>
  </si>
  <si>
    <t>Heisig Rudolf</t>
  </si>
  <si>
    <t>MARODI Rýmařov</t>
  </si>
  <si>
    <t>Jurášová Alena</t>
  </si>
  <si>
    <t>18.</t>
  </si>
  <si>
    <t>19.</t>
  </si>
  <si>
    <t>20.</t>
  </si>
  <si>
    <t>21.</t>
  </si>
  <si>
    <t>22.</t>
  </si>
  <si>
    <t>23.</t>
  </si>
  <si>
    <t>Trávníček Tomáš</t>
  </si>
  <si>
    <t>Tonová Peťulka</t>
  </si>
  <si>
    <t>Fiala Martin</t>
  </si>
  <si>
    <t>Matoušek Mirek</t>
  </si>
  <si>
    <t>Braunerová Romana</t>
  </si>
  <si>
    <t>Brauner Rudolf</t>
  </si>
  <si>
    <t>15.6.2026</t>
  </si>
  <si>
    <t>15.6.206</t>
  </si>
  <si>
    <t>Baskeťáci</t>
  </si>
  <si>
    <t>KK Mor. Slávia Brno</t>
  </si>
  <si>
    <t>Klika Milan</t>
  </si>
  <si>
    <t>Ctirad Troubsko</t>
  </si>
  <si>
    <t>17.6.2026</t>
  </si>
  <si>
    <t>22.6.2026</t>
  </si>
  <si>
    <t>Šoltés Josef</t>
  </si>
  <si>
    <t>Rychnovský Tomáš</t>
  </si>
  <si>
    <t>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</si>
</sst>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24"/>
      <color rgb="FF0000FF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31"/>
      </patternFill>
    </fill>
  </fills>
  <borders count="9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8" fillId="0" borderId="0" xfId="1"/>
    <xf numFmtId="0" fontId="8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8" fillId="0" borderId="1" xfId="1" applyBorder="1" applyAlignment="1" applyProtection="1">
      <alignment horizontal="center"/>
      <protection locked="0" hidden="1"/>
    </xf>
    <xf numFmtId="0" fontId="8" fillId="0" borderId="2" xfId="1" applyBorder="1" applyAlignment="1" applyProtection="1">
      <alignment horizontal="center"/>
      <protection locked="0" hidden="1"/>
    </xf>
    <xf numFmtId="0" fontId="8" fillId="2" borderId="1" xfId="1" applyFill="1" applyBorder="1" applyAlignment="1" applyProtection="1">
      <alignment horizontal="center"/>
      <protection hidden="1"/>
    </xf>
    <xf numFmtId="0" fontId="8" fillId="0" borderId="3" xfId="1" applyBorder="1" applyAlignment="1" applyProtection="1">
      <alignment horizontal="center"/>
      <protection locked="0" hidden="1"/>
    </xf>
    <xf numFmtId="0" fontId="8" fillId="0" borderId="4" xfId="1" applyBorder="1" applyAlignment="1" applyProtection="1">
      <alignment horizontal="center"/>
      <protection locked="0" hidden="1"/>
    </xf>
    <xf numFmtId="0" fontId="8" fillId="2" borderId="3" xfId="1" applyFill="1" applyBorder="1" applyAlignment="1" applyProtection="1">
      <alignment horizontal="center"/>
      <protection hidden="1"/>
    </xf>
    <xf numFmtId="0" fontId="3" fillId="0" borderId="0" xfId="1" applyFont="1" applyAlignment="1">
      <alignment horizontal="center"/>
    </xf>
    <xf numFmtId="0" fontId="8" fillId="3" borderId="2" xfId="1" applyFill="1" applyBorder="1" applyAlignment="1" applyProtection="1">
      <alignment horizontal="center"/>
      <protection hidden="1"/>
    </xf>
    <xf numFmtId="0" fontId="8" fillId="3" borderId="1" xfId="1" applyFill="1" applyBorder="1" applyAlignment="1" applyProtection="1">
      <alignment horizontal="center"/>
      <protection hidden="1"/>
    </xf>
    <xf numFmtId="0" fontId="8" fillId="3" borderId="4" xfId="1" applyFill="1" applyBorder="1" applyAlignment="1" applyProtection="1">
      <alignment horizontal="center"/>
      <protection hidden="1"/>
    </xf>
    <xf numFmtId="0" fontId="8" fillId="3" borderId="3" xfId="1" applyFill="1" applyBorder="1" applyAlignment="1" applyProtection="1">
      <alignment horizontal="center"/>
      <protection hidden="1"/>
    </xf>
    <xf numFmtId="0" fontId="8" fillId="0" borderId="5" xfId="1" applyBorder="1" applyAlignment="1" applyProtection="1">
      <alignment horizontal="center"/>
      <protection locked="0" hidden="1"/>
    </xf>
    <xf numFmtId="0" fontId="8" fillId="0" borderId="6" xfId="1" applyBorder="1" applyAlignment="1" applyProtection="1">
      <alignment horizontal="center"/>
      <protection locked="0" hidden="1"/>
    </xf>
    <xf numFmtId="0" fontId="0" fillId="0" borderId="7" xfId="1" applyFont="1" applyBorder="1" applyAlignment="1">
      <alignment horizontal="center" vertical="center"/>
    </xf>
    <xf numFmtId="0" fontId="8" fillId="2" borderId="8" xfId="1" applyFill="1" applyBorder="1" applyAlignment="1" applyProtection="1">
      <alignment horizontal="center"/>
      <protection hidden="1"/>
    </xf>
    <xf numFmtId="0" fontId="8" fillId="0" borderId="9" xfId="1" applyBorder="1" applyAlignment="1" applyProtection="1">
      <alignment horizontal="center"/>
      <protection locked="0" hidden="1"/>
    </xf>
    <xf numFmtId="0" fontId="8" fillId="0" borderId="10" xfId="1" applyBorder="1" applyAlignment="1" applyProtection="1">
      <alignment horizontal="center"/>
      <protection locked="0" hidden="1"/>
    </xf>
    <xf numFmtId="0" fontId="8" fillId="0" borderId="11" xfId="1" applyBorder="1" applyAlignment="1" applyProtection="1">
      <alignment horizontal="center"/>
      <protection locked="0" hidden="1"/>
    </xf>
    <xf numFmtId="0" fontId="8" fillId="0" borderId="12" xfId="1" applyBorder="1" applyAlignment="1" applyProtection="1">
      <alignment horizontal="center"/>
      <protection locked="0" hidden="1"/>
    </xf>
    <xf numFmtId="0" fontId="8" fillId="0" borderId="13" xfId="1" applyBorder="1" applyAlignment="1" applyProtection="1">
      <alignment horizontal="center"/>
      <protection locked="0" hidden="1"/>
    </xf>
    <xf numFmtId="0" fontId="8" fillId="0" borderId="14" xfId="1" applyBorder="1" applyAlignment="1" applyProtection="1">
      <alignment horizontal="center"/>
      <protection locked="0" hidden="1"/>
    </xf>
    <xf numFmtId="0" fontId="6" fillId="0" borderId="17" xfId="1" applyFont="1" applyBorder="1" applyAlignment="1">
      <alignment horizontal="center" vertical="center"/>
    </xf>
    <xf numFmtId="0" fontId="0" fillId="4" borderId="18" xfId="1" applyFont="1" applyFill="1" applyBorder="1" applyAlignment="1">
      <alignment horizontal="center"/>
    </xf>
    <xf numFmtId="0" fontId="0" fillId="4" borderId="3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0" fillId="4" borderId="19" xfId="1" applyFont="1" applyFill="1" applyBorder="1" applyAlignment="1">
      <alignment horizontal="center"/>
    </xf>
    <xf numFmtId="0" fontId="0" fillId="4" borderId="4" xfId="1" applyFont="1" applyFill="1" applyBorder="1" applyAlignment="1">
      <alignment horizontal="center"/>
    </xf>
    <xf numFmtId="0" fontId="0" fillId="4" borderId="6" xfId="1" applyFont="1" applyFill="1" applyBorder="1" applyAlignment="1">
      <alignment horizontal="center"/>
    </xf>
    <xf numFmtId="0" fontId="8" fillId="2" borderId="20" xfId="1" applyFill="1" applyBorder="1" applyAlignment="1" applyProtection="1">
      <alignment horizontal="center"/>
      <protection hidden="1"/>
    </xf>
    <xf numFmtId="0" fontId="2" fillId="0" borderId="0" xfId="1" applyFont="1" applyBorder="1" applyAlignment="1">
      <alignment horizontal="center"/>
    </xf>
    <xf numFmtId="0" fontId="8" fillId="0" borderId="0" xfId="1" applyBorder="1" applyAlignment="1">
      <alignment horizontal="center"/>
    </xf>
    <xf numFmtId="0" fontId="8" fillId="0" borderId="21" xfId="1" applyBorder="1" applyAlignment="1" applyProtection="1">
      <alignment horizontal="center"/>
      <protection locked="0" hidden="1"/>
    </xf>
    <xf numFmtId="0" fontId="8" fillId="0" borderId="22" xfId="1" applyBorder="1" applyAlignment="1" applyProtection="1">
      <alignment horizontal="center"/>
      <protection locked="0" hidden="1"/>
    </xf>
    <xf numFmtId="0" fontId="8" fillId="0" borderId="23" xfId="1" applyBorder="1" applyAlignment="1" applyProtection="1">
      <alignment horizontal="center"/>
      <protection locked="0" hidden="1"/>
    </xf>
    <xf numFmtId="0" fontId="8" fillId="0" borderId="24" xfId="1" applyBorder="1" applyAlignment="1" applyProtection="1">
      <alignment horizontal="center"/>
      <protection locked="0" hidden="1"/>
    </xf>
    <xf numFmtId="0" fontId="8" fillId="0" borderId="25" xfId="1" applyBorder="1" applyAlignment="1" applyProtection="1">
      <alignment horizontal="center"/>
      <protection locked="0" hidden="1"/>
    </xf>
    <xf numFmtId="0" fontId="8" fillId="0" borderId="26" xfId="1" applyBorder="1" applyAlignment="1" applyProtection="1">
      <alignment horizontal="center"/>
      <protection locked="0" hidden="1"/>
    </xf>
    <xf numFmtId="0" fontId="8" fillId="3" borderId="21" xfId="1" applyFill="1" applyBorder="1" applyAlignment="1" applyProtection="1">
      <alignment horizontal="center"/>
      <protection hidden="1"/>
    </xf>
    <xf numFmtId="0" fontId="8" fillId="3" borderId="22" xfId="1" applyFill="1" applyBorder="1" applyAlignment="1" applyProtection="1">
      <alignment horizontal="center"/>
      <protection hidden="1"/>
    </xf>
    <xf numFmtId="0" fontId="8" fillId="2" borderId="22" xfId="1" applyFill="1" applyBorder="1" applyAlignment="1" applyProtection="1">
      <alignment horizontal="center"/>
      <protection hidden="1"/>
    </xf>
    <xf numFmtId="0" fontId="9" fillId="0" borderId="0" xfId="1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4" borderId="37" xfId="1" applyFont="1" applyFill="1" applyBorder="1" applyAlignment="1">
      <alignment horizontal="center"/>
    </xf>
    <xf numFmtId="0" fontId="2" fillId="4" borderId="38" xfId="1" applyFont="1" applyFill="1" applyBorder="1" applyAlignment="1">
      <alignment horizontal="center"/>
    </xf>
    <xf numFmtId="0" fontId="6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14" fontId="6" fillId="0" borderId="43" xfId="1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4" fontId="6" fillId="0" borderId="35" xfId="1" applyNumberFormat="1" applyFont="1" applyBorder="1" applyAlignment="1">
      <alignment horizontal="center" vertical="center"/>
    </xf>
    <xf numFmtId="14" fontId="2" fillId="0" borderId="36" xfId="1" applyNumberFormat="1" applyFont="1" applyBorder="1" applyAlignment="1">
      <alignment horizontal="center" vertical="center"/>
    </xf>
    <xf numFmtId="0" fontId="8" fillId="3" borderId="45" xfId="1" applyFill="1" applyBorder="1" applyAlignment="1" applyProtection="1">
      <alignment horizontal="center"/>
      <protection hidden="1"/>
    </xf>
    <xf numFmtId="0" fontId="8" fillId="3" borderId="46" xfId="1" applyFill="1" applyBorder="1" applyAlignment="1" applyProtection="1">
      <alignment horizontal="center"/>
      <protection hidden="1"/>
    </xf>
    <xf numFmtId="0" fontId="8" fillId="2" borderId="46" xfId="1" applyFill="1" applyBorder="1" applyAlignment="1" applyProtection="1">
      <alignment horizontal="center"/>
      <protection hidden="1"/>
    </xf>
    <xf numFmtId="0" fontId="5" fillId="4" borderId="47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4" borderId="48" xfId="1" applyFont="1" applyFill="1" applyBorder="1" applyAlignment="1">
      <alignment horizontal="center"/>
    </xf>
    <xf numFmtId="0" fontId="8" fillId="3" borderId="49" xfId="1" applyFill="1" applyBorder="1" applyAlignment="1" applyProtection="1">
      <alignment horizontal="center"/>
      <protection locked="0" hidden="1"/>
    </xf>
    <xf numFmtId="0" fontId="8" fillId="3" borderId="50" xfId="1" applyFill="1" applyBorder="1" applyAlignment="1" applyProtection="1">
      <alignment horizontal="center"/>
      <protection locked="0" hidden="1"/>
    </xf>
    <xf numFmtId="0" fontId="8" fillId="3" borderId="51" xfId="1" applyFill="1" applyBorder="1" applyAlignment="1" applyProtection="1">
      <alignment horizontal="center"/>
      <protection locked="0" hidden="1"/>
    </xf>
    <xf numFmtId="0" fontId="8" fillId="3" borderId="52" xfId="1" applyFill="1" applyBorder="1" applyAlignment="1" applyProtection="1">
      <alignment horizontal="center"/>
      <protection locked="0" hidden="1"/>
    </xf>
    <xf numFmtId="0" fontId="8" fillId="0" borderId="0" xfId="1" applyBorder="1"/>
    <xf numFmtId="0" fontId="0" fillId="0" borderId="17" xfId="1" applyFont="1" applyBorder="1" applyAlignment="1">
      <alignment horizontal="center" vertical="center"/>
    </xf>
    <xf numFmtId="0" fontId="8" fillId="0" borderId="60" xfId="1" applyBorder="1" applyAlignment="1" applyProtection="1">
      <alignment horizontal="center"/>
      <protection locked="0" hidden="1"/>
    </xf>
    <xf numFmtId="0" fontId="8" fillId="3" borderId="60" xfId="1" applyFill="1" applyBorder="1" applyAlignment="1" applyProtection="1">
      <alignment horizontal="center"/>
      <protection hidden="1"/>
    </xf>
    <xf numFmtId="0" fontId="8" fillId="3" borderId="10" xfId="1" applyFill="1" applyBorder="1" applyAlignment="1" applyProtection="1">
      <alignment horizontal="center"/>
      <protection hidden="1"/>
    </xf>
    <xf numFmtId="0" fontId="8" fillId="2" borderId="10" xfId="1" applyFill="1" applyBorder="1" applyAlignment="1" applyProtection="1">
      <alignment horizontal="center"/>
      <protection hidden="1"/>
    </xf>
    <xf numFmtId="0" fontId="8" fillId="0" borderId="61" xfId="1" applyBorder="1" applyAlignment="1" applyProtection="1">
      <alignment horizontal="center"/>
      <protection locked="0" hidden="1"/>
    </xf>
    <xf numFmtId="0" fontId="8" fillId="0" borderId="62" xfId="1" applyBorder="1" applyAlignment="1" applyProtection="1">
      <alignment horizontal="center"/>
      <protection locked="0" hidden="1"/>
    </xf>
    <xf numFmtId="0" fontId="8" fillId="0" borderId="63" xfId="1" applyBorder="1" applyAlignment="1" applyProtection="1">
      <alignment horizontal="center"/>
      <protection locked="0" hidden="1"/>
    </xf>
    <xf numFmtId="0" fontId="8" fillId="0" borderId="64" xfId="1" applyBorder="1" applyAlignment="1" applyProtection="1">
      <alignment horizontal="center"/>
      <protection locked="0" hidden="1"/>
    </xf>
    <xf numFmtId="0" fontId="8" fillId="0" borderId="65" xfId="1" applyBorder="1" applyAlignment="1" applyProtection="1">
      <alignment horizontal="center"/>
      <protection locked="0" hidden="1"/>
    </xf>
    <xf numFmtId="0" fontId="8" fillId="0" borderId="66" xfId="1" applyBorder="1" applyAlignment="1" applyProtection="1">
      <alignment horizontal="center"/>
      <protection locked="0" hidden="1"/>
    </xf>
    <xf numFmtId="0" fontId="8" fillId="3" borderId="61" xfId="1" applyFill="1" applyBorder="1" applyAlignment="1" applyProtection="1">
      <alignment horizontal="center"/>
      <protection hidden="1"/>
    </xf>
    <xf numFmtId="0" fontId="8" fillId="3" borderId="62" xfId="1" applyFill="1" applyBorder="1" applyAlignment="1" applyProtection="1">
      <alignment horizontal="center"/>
      <protection hidden="1"/>
    </xf>
    <xf numFmtId="0" fontId="8" fillId="2" borderId="62" xfId="1" applyFill="1" applyBorder="1" applyAlignment="1" applyProtection="1">
      <alignment horizontal="center"/>
      <protection hidden="1"/>
    </xf>
    <xf numFmtId="0" fontId="8" fillId="0" borderId="45" xfId="1" applyBorder="1" applyAlignment="1" applyProtection="1">
      <alignment horizontal="center"/>
      <protection locked="0" hidden="1"/>
    </xf>
    <xf numFmtId="0" fontId="8" fillId="0" borderId="46" xfId="1" applyBorder="1" applyAlignment="1" applyProtection="1">
      <alignment horizontal="center"/>
      <protection locked="0" hidden="1"/>
    </xf>
    <xf numFmtId="0" fontId="8" fillId="0" borderId="67" xfId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2" fillId="0" borderId="17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0" fillId="0" borderId="71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0" fillId="0" borderId="72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4" borderId="69" xfId="1" applyFont="1" applyFill="1" applyBorder="1" applyAlignment="1">
      <alignment horizontal="center"/>
    </xf>
    <xf numFmtId="0" fontId="2" fillId="4" borderId="73" xfId="1" applyFont="1" applyFill="1" applyBorder="1" applyAlignment="1">
      <alignment horizontal="center"/>
    </xf>
    <xf numFmtId="0" fontId="0" fillId="0" borderId="53" xfId="0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49" fontId="7" fillId="0" borderId="49" xfId="0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center"/>
    </xf>
    <xf numFmtId="49" fontId="6" fillId="0" borderId="35" xfId="1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/>
    </xf>
    <xf numFmtId="49" fontId="2" fillId="0" borderId="53" xfId="1" applyNumberFormat="1" applyFont="1" applyBorder="1" applyAlignment="1">
      <alignment horizontal="center" vertical="center"/>
    </xf>
    <xf numFmtId="49" fontId="6" fillId="0" borderId="68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horizontal="center" vertical="center"/>
    </xf>
    <xf numFmtId="49" fontId="0" fillId="0" borderId="36" xfId="1" applyNumberFormat="1" applyFont="1" applyBorder="1" applyAlignment="1">
      <alignment horizontal="center" vertical="center"/>
    </xf>
    <xf numFmtId="49" fontId="6" fillId="0" borderId="53" xfId="1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/>
    </xf>
    <xf numFmtId="0" fontId="2" fillId="0" borderId="41" xfId="1" applyFont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/>
    </xf>
    <xf numFmtId="14" fontId="6" fillId="0" borderId="36" xfId="1" applyNumberFormat="1" applyFont="1" applyBorder="1" applyAlignment="1">
      <alignment horizontal="center" vertical="center"/>
    </xf>
    <xf numFmtId="0" fontId="2" fillId="0" borderId="61" xfId="1" applyFont="1" applyBorder="1" applyAlignment="1" applyProtection="1">
      <alignment horizontal="center"/>
      <protection locked="0" hidden="1"/>
    </xf>
    <xf numFmtId="0" fontId="2" fillId="0" borderId="7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2" borderId="73" xfId="1" applyFill="1" applyBorder="1" applyAlignment="1" applyProtection="1">
      <alignment horizontal="center"/>
      <protection hidden="1"/>
    </xf>
    <xf numFmtId="0" fontId="8" fillId="0" borderId="80" xfId="1" applyBorder="1" applyAlignment="1" applyProtection="1">
      <alignment horizontal="center"/>
      <protection locked="0" hidden="1"/>
    </xf>
    <xf numFmtId="0" fontId="8" fillId="0" borderId="81" xfId="1" applyBorder="1" applyAlignment="1" applyProtection="1">
      <alignment horizontal="center"/>
      <protection locked="0" hidden="1"/>
    </xf>
    <xf numFmtId="0" fontId="8" fillId="0" borderId="82" xfId="1" applyBorder="1" applyAlignment="1" applyProtection="1">
      <alignment horizontal="center"/>
      <protection locked="0" hidden="1"/>
    </xf>
    <xf numFmtId="0" fontId="8" fillId="0" borderId="83" xfId="1" applyBorder="1" applyAlignment="1" applyProtection="1">
      <alignment horizontal="center"/>
      <protection locked="0" hidden="1"/>
    </xf>
    <xf numFmtId="0" fontId="8" fillId="0" borderId="84" xfId="1" applyBorder="1" applyAlignment="1" applyProtection="1">
      <alignment horizontal="center"/>
      <protection locked="0" hidden="1"/>
    </xf>
    <xf numFmtId="0" fontId="8" fillId="0" borderId="85" xfId="1" applyBorder="1" applyAlignment="1" applyProtection="1">
      <alignment horizontal="center"/>
      <protection locked="0" hidden="1"/>
    </xf>
    <xf numFmtId="0" fontId="8" fillId="0" borderId="86" xfId="1" applyBorder="1" applyAlignment="1" applyProtection="1">
      <alignment horizontal="center"/>
      <protection locked="0" hidden="1"/>
    </xf>
    <xf numFmtId="49" fontId="6" fillId="0" borderId="34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4" fontId="0" fillId="0" borderId="42" xfId="1" applyNumberFormat="1" applyFont="1" applyBorder="1" applyAlignment="1">
      <alignment horizontal="center" vertical="center"/>
    </xf>
    <xf numFmtId="14" fontId="6" fillId="0" borderId="68" xfId="1" applyNumberFormat="1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14" fontId="2" fillId="0" borderId="42" xfId="1" applyNumberFormat="1" applyFont="1" applyBorder="1" applyAlignment="1">
      <alignment horizontal="center" vertical="center"/>
    </xf>
    <xf numFmtId="14" fontId="2" fillId="0" borderId="90" xfId="1" applyNumberFormat="1" applyFont="1" applyBorder="1" applyAlignment="1">
      <alignment horizontal="center" vertical="center"/>
    </xf>
    <xf numFmtId="0" fontId="2" fillId="4" borderId="54" xfId="1" applyFont="1" applyFill="1" applyBorder="1" applyAlignment="1">
      <alignment horizontal="center"/>
    </xf>
    <xf numFmtId="0" fontId="2" fillId="4" borderId="55" xfId="1" applyFont="1" applyFill="1" applyBorder="1" applyAlignment="1">
      <alignment horizontal="center"/>
    </xf>
    <xf numFmtId="0" fontId="2" fillId="4" borderId="56" xfId="1" applyFont="1" applyFill="1" applyBorder="1" applyAlignment="1">
      <alignment horizontal="center"/>
    </xf>
    <xf numFmtId="0" fontId="2" fillId="4" borderId="57" xfId="1" applyFont="1" applyFill="1" applyBorder="1" applyAlignment="1">
      <alignment horizontal="center" vertical="center"/>
    </xf>
    <xf numFmtId="0" fontId="2" fillId="4" borderId="58" xfId="1" applyFont="1" applyFill="1" applyBorder="1" applyAlignment="1">
      <alignment horizontal="center" vertical="center"/>
    </xf>
    <xf numFmtId="0" fontId="2" fillId="4" borderId="59" xfId="1" applyFont="1" applyFill="1" applyBorder="1" applyAlignment="1">
      <alignment horizontal="center"/>
    </xf>
    <xf numFmtId="0" fontId="2" fillId="4" borderId="69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4"/>
  <sheetViews>
    <sheetView tabSelected="1" topLeftCell="A120" workbookViewId="0">
      <selection activeCell="C139" sqref="C139"/>
    </sheetView>
  </sheetViews>
  <sheetFormatPr defaultColWidth="8.7109375" defaultRowHeight="12.75" customHeight="1" x14ac:dyDescent="0.2"/>
  <cols>
    <col min="1" max="2" width="22.42578125" style="1" customWidth="1"/>
    <col min="3" max="3" width="12.42578125" style="1" customWidth="1"/>
    <col min="4" max="4" width="11.85546875" style="2" customWidth="1"/>
    <col min="5" max="6" width="4.7109375" style="2" customWidth="1"/>
    <col min="7" max="7" width="4.85546875" style="2" customWidth="1"/>
    <col min="8" max="8" width="5.42578125" style="2" customWidth="1"/>
    <col min="9" max="9" width="4.42578125" style="2" customWidth="1"/>
    <col min="10" max="10" width="4.140625" style="2" customWidth="1"/>
    <col min="11" max="11" width="5" style="2" customWidth="1"/>
    <col min="12" max="12" width="5.42578125" style="2" customWidth="1"/>
    <col min="13" max="13" width="5" style="2" customWidth="1"/>
    <col min="14" max="14" width="4.5703125" style="2" customWidth="1"/>
    <col min="15" max="15" width="4.85546875" style="2" customWidth="1"/>
    <col min="16" max="16" width="5.85546875" style="2" customWidth="1"/>
    <col min="17" max="16384" width="8.7109375" style="1"/>
  </cols>
  <sheetData>
    <row r="2" spans="1:17" ht="18.75" customHeight="1" x14ac:dyDescent="0.3">
      <c r="A2" s="3"/>
      <c r="B2" s="3"/>
      <c r="C2" s="135" t="s">
        <v>34</v>
      </c>
      <c r="D2" s="4"/>
      <c r="F2" s="11"/>
      <c r="G2" s="11"/>
    </row>
    <row r="3" spans="1:17" ht="18.75" customHeight="1" x14ac:dyDescent="0.3">
      <c r="A3" s="3"/>
      <c r="B3" s="3"/>
      <c r="C3" s="135" t="s">
        <v>35</v>
      </c>
      <c r="D3" s="4"/>
      <c r="F3" s="11"/>
      <c r="G3" s="11"/>
    </row>
    <row r="4" spans="1:17" ht="15.75" customHeight="1" thickBot="1" x14ac:dyDescent="0.25"/>
    <row r="5" spans="1:17" ht="17.100000000000001" customHeight="1" x14ac:dyDescent="0.2">
      <c r="A5" s="147" t="s">
        <v>8</v>
      </c>
      <c r="B5" s="150" t="s">
        <v>31</v>
      </c>
      <c r="C5" s="55" t="s">
        <v>29</v>
      </c>
      <c r="D5" s="99" t="s">
        <v>7</v>
      </c>
      <c r="E5" s="145" t="s">
        <v>0</v>
      </c>
      <c r="F5" s="145"/>
      <c r="G5" s="145"/>
      <c r="H5" s="145"/>
      <c r="I5" s="149" t="s">
        <v>1</v>
      </c>
      <c r="J5" s="149"/>
      <c r="K5" s="149"/>
      <c r="L5" s="149"/>
      <c r="M5" s="144" t="s">
        <v>2</v>
      </c>
      <c r="N5" s="145"/>
      <c r="O5" s="145"/>
      <c r="P5" s="146"/>
    </row>
    <row r="6" spans="1:17" ht="17.100000000000001" customHeight="1" thickBot="1" x14ac:dyDescent="0.25">
      <c r="A6" s="148"/>
      <c r="B6" s="151"/>
      <c r="C6" s="56" t="s">
        <v>30</v>
      </c>
      <c r="D6" s="100" t="s">
        <v>32</v>
      </c>
      <c r="E6" s="27" t="s">
        <v>3</v>
      </c>
      <c r="F6" s="28" t="s">
        <v>4</v>
      </c>
      <c r="G6" s="29" t="s">
        <v>6</v>
      </c>
      <c r="H6" s="30" t="s">
        <v>5</v>
      </c>
      <c r="I6" s="31" t="s">
        <v>3</v>
      </c>
      <c r="J6" s="28" t="s">
        <v>4</v>
      </c>
      <c r="K6" s="29" t="s">
        <v>6</v>
      </c>
      <c r="L6" s="32" t="s">
        <v>5</v>
      </c>
      <c r="M6" s="67" t="s">
        <v>3</v>
      </c>
      <c r="N6" s="68" t="s">
        <v>4</v>
      </c>
      <c r="O6" s="68" t="s">
        <v>5</v>
      </c>
      <c r="P6" s="69" t="s">
        <v>6</v>
      </c>
      <c r="Q6" s="74"/>
    </row>
    <row r="7" spans="1:17" ht="16.5" customHeight="1" x14ac:dyDescent="0.25">
      <c r="A7" s="57" t="s">
        <v>42</v>
      </c>
      <c r="B7" s="94" t="s">
        <v>40</v>
      </c>
      <c r="C7" s="60">
        <v>46160</v>
      </c>
      <c r="D7" s="102" t="s">
        <v>55</v>
      </c>
      <c r="E7" s="6">
        <v>91</v>
      </c>
      <c r="F7" s="5">
        <v>26</v>
      </c>
      <c r="G7" s="16">
        <v>1</v>
      </c>
      <c r="H7" s="19">
        <f>(E7+F7)</f>
        <v>117</v>
      </c>
      <c r="I7" s="23">
        <v>97</v>
      </c>
      <c r="J7" s="24">
        <v>27</v>
      </c>
      <c r="K7" s="25">
        <v>3</v>
      </c>
      <c r="L7" s="19">
        <f>(I7+J7)</f>
        <v>124</v>
      </c>
      <c r="M7" s="64">
        <f t="shared" ref="M7:N8" si="0">SUM(E7,I7)</f>
        <v>188</v>
      </c>
      <c r="N7" s="65">
        <f t="shared" si="0"/>
        <v>53</v>
      </c>
      <c r="O7" s="66">
        <f>SUM(M7:N7)</f>
        <v>241</v>
      </c>
      <c r="P7" s="70">
        <f>SUM(G7,K7)</f>
        <v>4</v>
      </c>
      <c r="Q7" s="2"/>
    </row>
    <row r="8" spans="1:17" ht="17.100000000000001" customHeight="1" x14ac:dyDescent="0.25">
      <c r="A8" s="75"/>
      <c r="B8" s="95"/>
      <c r="C8" s="62">
        <v>46162</v>
      </c>
      <c r="D8" s="105" t="s">
        <v>55</v>
      </c>
      <c r="E8" s="80">
        <v>88</v>
      </c>
      <c r="F8" s="81">
        <v>36</v>
      </c>
      <c r="G8" s="82">
        <v>1</v>
      </c>
      <c r="H8" s="33">
        <f>(E8+F8)</f>
        <v>124</v>
      </c>
      <c r="I8" s="83">
        <v>90</v>
      </c>
      <c r="J8" s="84">
        <v>41</v>
      </c>
      <c r="K8" s="85">
        <v>1</v>
      </c>
      <c r="L8" s="33">
        <f>(I8+J8)</f>
        <v>131</v>
      </c>
      <c r="M8" s="86">
        <f t="shared" si="0"/>
        <v>178</v>
      </c>
      <c r="N8" s="87">
        <f t="shared" si="0"/>
        <v>77</v>
      </c>
      <c r="O8" s="88">
        <f>SUM(M8:N8)</f>
        <v>255</v>
      </c>
      <c r="P8" s="70">
        <f>SUM(G8,K8)</f>
        <v>2</v>
      </c>
      <c r="Q8" s="2"/>
    </row>
    <row r="9" spans="1:17" ht="17.100000000000001" customHeight="1" thickBot="1" x14ac:dyDescent="0.3">
      <c r="A9" s="58"/>
      <c r="B9" s="95"/>
      <c r="C9" s="142">
        <v>46190</v>
      </c>
      <c r="D9" s="104" t="s">
        <v>55</v>
      </c>
      <c r="E9" s="76">
        <v>88</v>
      </c>
      <c r="F9" s="21">
        <v>54</v>
      </c>
      <c r="G9" s="22">
        <v>1</v>
      </c>
      <c r="H9" s="33">
        <f t="shared" ref="H9:H12" si="1">(E9+F9)</f>
        <v>142</v>
      </c>
      <c r="I9" s="20">
        <v>86</v>
      </c>
      <c r="J9" s="21">
        <v>44</v>
      </c>
      <c r="K9" s="22">
        <v>1</v>
      </c>
      <c r="L9" s="33">
        <f t="shared" ref="L9:L12" si="2">(I9+J9)</f>
        <v>130</v>
      </c>
      <c r="M9" s="77">
        <f t="shared" ref="M9:N9" si="3">SUM(E9,I9)</f>
        <v>174</v>
      </c>
      <c r="N9" s="78">
        <f t="shared" si="3"/>
        <v>98</v>
      </c>
      <c r="O9" s="79">
        <f t="shared" ref="O9:O12" si="4">SUM(M9:N9)</f>
        <v>272</v>
      </c>
      <c r="P9" s="71">
        <f t="shared" ref="P9:P12" si="5">SUM(G9,K9)</f>
        <v>2</v>
      </c>
      <c r="Q9" s="34"/>
    </row>
    <row r="10" spans="1:17" ht="17.100000000000001" customHeight="1" x14ac:dyDescent="0.25">
      <c r="A10" s="57" t="s">
        <v>43</v>
      </c>
      <c r="B10" s="94" t="s">
        <v>40</v>
      </c>
      <c r="C10" s="60">
        <v>46160</v>
      </c>
      <c r="D10" s="102" t="s">
        <v>55</v>
      </c>
      <c r="E10" s="6">
        <v>86</v>
      </c>
      <c r="F10" s="5">
        <v>42</v>
      </c>
      <c r="G10" s="16">
        <v>3</v>
      </c>
      <c r="H10" s="19">
        <f>(E10+F10)</f>
        <v>128</v>
      </c>
      <c r="I10" s="23">
        <v>90</v>
      </c>
      <c r="J10" s="24">
        <v>27</v>
      </c>
      <c r="K10" s="25">
        <v>4</v>
      </c>
      <c r="L10" s="19">
        <f>(I10+J10)</f>
        <v>117</v>
      </c>
      <c r="M10" s="12">
        <f t="shared" ref="M10:N11" si="6">SUM(E10,I10)</f>
        <v>176</v>
      </c>
      <c r="N10" s="13">
        <f t="shared" si="6"/>
        <v>69</v>
      </c>
      <c r="O10" s="7">
        <f>SUM(M10:N10)</f>
        <v>245</v>
      </c>
      <c r="P10" s="72">
        <f>SUM(G10,K10)</f>
        <v>7</v>
      </c>
      <c r="Q10" s="35"/>
    </row>
    <row r="11" spans="1:17" ht="17.100000000000001" customHeight="1" x14ac:dyDescent="0.25">
      <c r="A11" s="75"/>
      <c r="B11" s="95"/>
      <c r="C11" s="62">
        <v>46162</v>
      </c>
      <c r="D11" s="105" t="s">
        <v>55</v>
      </c>
      <c r="E11" s="120">
        <v>89</v>
      </c>
      <c r="F11" s="81">
        <v>34</v>
      </c>
      <c r="G11" s="82">
        <v>3</v>
      </c>
      <c r="H11" s="33">
        <f>(E11+F11)</f>
        <v>123</v>
      </c>
      <c r="I11" s="83">
        <v>90</v>
      </c>
      <c r="J11" s="84">
        <v>17</v>
      </c>
      <c r="K11" s="85">
        <v>7</v>
      </c>
      <c r="L11" s="33">
        <f>(I11+J11)</f>
        <v>107</v>
      </c>
      <c r="M11" s="86">
        <f t="shared" si="6"/>
        <v>179</v>
      </c>
      <c r="N11" s="87">
        <f t="shared" si="6"/>
        <v>51</v>
      </c>
      <c r="O11" s="88">
        <f>SUM(M11:N11)</f>
        <v>230</v>
      </c>
      <c r="P11" s="70">
        <f>SUM(G11,K11)</f>
        <v>10</v>
      </c>
      <c r="Q11" s="34"/>
    </row>
    <row r="12" spans="1:17" ht="17.100000000000001" customHeight="1" thickBot="1" x14ac:dyDescent="0.3">
      <c r="A12" s="58"/>
      <c r="B12" s="97"/>
      <c r="C12" s="142">
        <v>46190</v>
      </c>
      <c r="D12" s="104" t="s">
        <v>55</v>
      </c>
      <c r="E12" s="9">
        <v>88</v>
      </c>
      <c r="F12" s="8">
        <v>35</v>
      </c>
      <c r="G12" s="17">
        <v>2</v>
      </c>
      <c r="H12" s="33">
        <f t="shared" si="1"/>
        <v>123</v>
      </c>
      <c r="I12" s="20">
        <v>98</v>
      </c>
      <c r="J12" s="21">
        <v>35</v>
      </c>
      <c r="K12" s="22">
        <v>3</v>
      </c>
      <c r="L12" s="33">
        <f t="shared" si="2"/>
        <v>133</v>
      </c>
      <c r="M12" s="14">
        <f t="shared" ref="M12:N12" si="7">SUM(E12,I12)</f>
        <v>186</v>
      </c>
      <c r="N12" s="15">
        <f t="shared" si="7"/>
        <v>70</v>
      </c>
      <c r="O12" s="10">
        <f t="shared" si="4"/>
        <v>256</v>
      </c>
      <c r="P12" s="71">
        <f t="shared" si="5"/>
        <v>5</v>
      </c>
      <c r="Q12" s="34"/>
    </row>
    <row r="13" spans="1:17" ht="17.100000000000001" customHeight="1" x14ac:dyDescent="0.25">
      <c r="A13" s="59" t="s">
        <v>44</v>
      </c>
      <c r="B13" s="94" t="s">
        <v>40</v>
      </c>
      <c r="C13" s="60">
        <v>46160</v>
      </c>
      <c r="D13" s="109" t="s">
        <v>56</v>
      </c>
      <c r="E13" s="6">
        <v>80</v>
      </c>
      <c r="F13" s="5">
        <v>35</v>
      </c>
      <c r="G13" s="16">
        <v>3</v>
      </c>
      <c r="H13" s="19">
        <f t="shared" ref="H13:H18" si="8">(E13+F13)</f>
        <v>115</v>
      </c>
      <c r="I13" s="23">
        <v>84</v>
      </c>
      <c r="J13" s="24">
        <v>44</v>
      </c>
      <c r="K13" s="25">
        <v>1</v>
      </c>
      <c r="L13" s="19">
        <f t="shared" ref="L13:L18" si="9">(I13+J13)</f>
        <v>128</v>
      </c>
      <c r="M13" s="12">
        <f t="shared" ref="M13:N18" si="10">SUM(E13,I13)</f>
        <v>164</v>
      </c>
      <c r="N13" s="13">
        <f t="shared" si="10"/>
        <v>79</v>
      </c>
      <c r="O13" s="7">
        <f t="shared" ref="O13:O18" si="11">SUM(M13:N13)</f>
        <v>243</v>
      </c>
      <c r="P13" s="72">
        <f t="shared" ref="P13:P18" si="12">SUM(G13,K13)</f>
        <v>4</v>
      </c>
      <c r="Q13" s="35"/>
    </row>
    <row r="14" spans="1:17" ht="17.100000000000001" customHeight="1" x14ac:dyDescent="0.25">
      <c r="A14" s="75"/>
      <c r="B14" s="95"/>
      <c r="C14" s="62">
        <v>46162</v>
      </c>
      <c r="D14" s="105" t="s">
        <v>56</v>
      </c>
      <c r="E14" s="80">
        <v>85</v>
      </c>
      <c r="F14" s="81">
        <v>32</v>
      </c>
      <c r="G14" s="82">
        <v>3</v>
      </c>
      <c r="H14" s="33">
        <f t="shared" si="8"/>
        <v>117</v>
      </c>
      <c r="I14" s="83">
        <v>92</v>
      </c>
      <c r="J14" s="84">
        <v>24</v>
      </c>
      <c r="K14" s="85">
        <v>7</v>
      </c>
      <c r="L14" s="33">
        <f t="shared" si="9"/>
        <v>116</v>
      </c>
      <c r="M14" s="86">
        <f t="shared" si="10"/>
        <v>177</v>
      </c>
      <c r="N14" s="87">
        <f t="shared" si="10"/>
        <v>56</v>
      </c>
      <c r="O14" s="88">
        <f t="shared" si="11"/>
        <v>233</v>
      </c>
      <c r="P14" s="70">
        <f t="shared" si="12"/>
        <v>10</v>
      </c>
      <c r="Q14" s="34"/>
    </row>
    <row r="15" spans="1:17" ht="17.100000000000001" customHeight="1" thickBot="1" x14ac:dyDescent="0.3">
      <c r="A15" s="58"/>
      <c r="B15" s="97"/>
      <c r="C15" s="142">
        <v>46190</v>
      </c>
      <c r="D15" s="118" t="s">
        <v>56</v>
      </c>
      <c r="E15" s="9">
        <v>86</v>
      </c>
      <c r="F15" s="8">
        <v>45</v>
      </c>
      <c r="G15" s="17">
        <v>2</v>
      </c>
      <c r="H15" s="33">
        <f t="shared" si="8"/>
        <v>131</v>
      </c>
      <c r="I15" s="20">
        <v>76</v>
      </c>
      <c r="J15" s="21">
        <v>50</v>
      </c>
      <c r="K15" s="22">
        <v>0</v>
      </c>
      <c r="L15" s="33">
        <f t="shared" si="9"/>
        <v>126</v>
      </c>
      <c r="M15" s="14">
        <f t="shared" si="10"/>
        <v>162</v>
      </c>
      <c r="N15" s="15">
        <f t="shared" si="10"/>
        <v>95</v>
      </c>
      <c r="O15" s="10">
        <f t="shared" si="11"/>
        <v>257</v>
      </c>
      <c r="P15" s="71">
        <f t="shared" si="12"/>
        <v>2</v>
      </c>
      <c r="Q15" s="34"/>
    </row>
    <row r="16" spans="1:17" ht="17.100000000000001" customHeight="1" x14ac:dyDescent="0.25">
      <c r="A16" s="59" t="s">
        <v>45</v>
      </c>
      <c r="B16" s="94" t="s">
        <v>40</v>
      </c>
      <c r="C16" s="60">
        <v>46160</v>
      </c>
      <c r="D16" s="102" t="s">
        <v>56</v>
      </c>
      <c r="E16" s="6">
        <v>96</v>
      </c>
      <c r="F16" s="5">
        <v>43</v>
      </c>
      <c r="G16" s="16">
        <v>4</v>
      </c>
      <c r="H16" s="19">
        <f t="shared" si="8"/>
        <v>139</v>
      </c>
      <c r="I16" s="23">
        <v>77</v>
      </c>
      <c r="J16" s="24">
        <v>27</v>
      </c>
      <c r="K16" s="25">
        <v>5</v>
      </c>
      <c r="L16" s="19">
        <f t="shared" si="9"/>
        <v>104</v>
      </c>
      <c r="M16" s="12">
        <f t="shared" si="10"/>
        <v>173</v>
      </c>
      <c r="N16" s="13">
        <f t="shared" si="10"/>
        <v>70</v>
      </c>
      <c r="O16" s="7">
        <f t="shared" si="11"/>
        <v>243</v>
      </c>
      <c r="P16" s="72">
        <f t="shared" si="12"/>
        <v>9</v>
      </c>
      <c r="Q16" s="35"/>
    </row>
    <row r="17" spans="1:17" ht="17.100000000000001" customHeight="1" x14ac:dyDescent="0.25">
      <c r="A17" s="93"/>
      <c r="B17" s="98"/>
      <c r="C17" s="62">
        <v>46162</v>
      </c>
      <c r="D17" s="103" t="s">
        <v>56</v>
      </c>
      <c r="E17" s="80">
        <v>81</v>
      </c>
      <c r="F17" s="81">
        <v>30</v>
      </c>
      <c r="G17" s="82">
        <v>4</v>
      </c>
      <c r="H17" s="33">
        <f t="shared" si="8"/>
        <v>111</v>
      </c>
      <c r="I17" s="83">
        <v>82</v>
      </c>
      <c r="J17" s="84">
        <v>36</v>
      </c>
      <c r="K17" s="85">
        <v>3</v>
      </c>
      <c r="L17" s="33">
        <f t="shared" si="9"/>
        <v>118</v>
      </c>
      <c r="M17" s="86">
        <f t="shared" si="10"/>
        <v>163</v>
      </c>
      <c r="N17" s="87">
        <f t="shared" si="10"/>
        <v>66</v>
      </c>
      <c r="O17" s="88">
        <f t="shared" si="11"/>
        <v>229</v>
      </c>
      <c r="P17" s="70">
        <f t="shared" si="12"/>
        <v>7</v>
      </c>
      <c r="Q17" s="34"/>
    </row>
    <row r="18" spans="1:17" ht="17.100000000000001" customHeight="1" thickBot="1" x14ac:dyDescent="0.3">
      <c r="A18" s="18"/>
      <c r="B18" s="97"/>
      <c r="C18" s="142">
        <v>46190</v>
      </c>
      <c r="D18" s="104" t="s">
        <v>56</v>
      </c>
      <c r="E18" s="9">
        <v>90</v>
      </c>
      <c r="F18" s="8">
        <v>26</v>
      </c>
      <c r="G18" s="17">
        <v>5</v>
      </c>
      <c r="H18" s="33">
        <f t="shared" si="8"/>
        <v>116</v>
      </c>
      <c r="I18" s="20">
        <v>75</v>
      </c>
      <c r="J18" s="21">
        <v>23</v>
      </c>
      <c r="K18" s="22">
        <v>7</v>
      </c>
      <c r="L18" s="33">
        <f t="shared" si="9"/>
        <v>98</v>
      </c>
      <c r="M18" s="14">
        <f t="shared" si="10"/>
        <v>165</v>
      </c>
      <c r="N18" s="15">
        <f t="shared" si="10"/>
        <v>49</v>
      </c>
      <c r="O18" s="10">
        <f t="shared" si="11"/>
        <v>214</v>
      </c>
      <c r="P18" s="71">
        <f t="shared" si="12"/>
        <v>12</v>
      </c>
      <c r="Q18" s="34"/>
    </row>
    <row r="19" spans="1:17" ht="17.100000000000001" customHeight="1" x14ac:dyDescent="0.25">
      <c r="A19" s="59" t="s">
        <v>46</v>
      </c>
      <c r="B19" s="94" t="s">
        <v>41</v>
      </c>
      <c r="C19" s="60">
        <v>46160</v>
      </c>
      <c r="D19" s="102" t="s">
        <v>56</v>
      </c>
      <c r="E19" s="6">
        <v>87</v>
      </c>
      <c r="F19" s="5">
        <v>25</v>
      </c>
      <c r="G19" s="16">
        <v>3</v>
      </c>
      <c r="H19" s="19">
        <f t="shared" ref="H19:H39" si="13">(E19+F19)</f>
        <v>112</v>
      </c>
      <c r="I19" s="23">
        <v>85</v>
      </c>
      <c r="J19" s="24">
        <v>33</v>
      </c>
      <c r="K19" s="25">
        <v>4</v>
      </c>
      <c r="L19" s="19">
        <f t="shared" ref="L19:L39" si="14">(I19+J19)</f>
        <v>118</v>
      </c>
      <c r="M19" s="12">
        <f t="shared" ref="M19:M21" si="15">SUM(E19,I19)</f>
        <v>172</v>
      </c>
      <c r="N19" s="13">
        <f t="shared" ref="N19:N21" si="16">SUM(F19,J19)</f>
        <v>58</v>
      </c>
      <c r="O19" s="7">
        <f t="shared" ref="O19:O21" si="17">SUM(M19:N19)</f>
        <v>230</v>
      </c>
      <c r="P19" s="72">
        <f t="shared" ref="P19:P21" si="18">SUM(G19,K19)</f>
        <v>7</v>
      </c>
      <c r="Q19" s="35"/>
    </row>
    <row r="20" spans="1:17" ht="17.100000000000001" customHeight="1" x14ac:dyDescent="0.25">
      <c r="A20" s="75"/>
      <c r="B20" s="95"/>
      <c r="C20" s="62">
        <v>46190</v>
      </c>
      <c r="D20" s="103" t="s">
        <v>56</v>
      </c>
      <c r="E20" s="80">
        <v>89</v>
      </c>
      <c r="F20" s="81">
        <v>34</v>
      </c>
      <c r="G20" s="82">
        <v>4</v>
      </c>
      <c r="H20" s="33">
        <f t="shared" si="13"/>
        <v>123</v>
      </c>
      <c r="I20" s="83">
        <v>83</v>
      </c>
      <c r="J20" s="84">
        <v>34</v>
      </c>
      <c r="K20" s="85">
        <v>4</v>
      </c>
      <c r="L20" s="33">
        <f t="shared" si="14"/>
        <v>117</v>
      </c>
      <c r="M20" s="86">
        <f t="shared" si="15"/>
        <v>172</v>
      </c>
      <c r="N20" s="87">
        <f t="shared" si="16"/>
        <v>68</v>
      </c>
      <c r="O20" s="88">
        <f t="shared" si="17"/>
        <v>240</v>
      </c>
      <c r="P20" s="70">
        <f t="shared" si="18"/>
        <v>8</v>
      </c>
      <c r="Q20" s="34"/>
    </row>
    <row r="21" spans="1:17" ht="17.100000000000001" customHeight="1" thickBot="1" x14ac:dyDescent="0.3">
      <c r="A21" s="18"/>
      <c r="B21" s="97"/>
      <c r="C21" s="137"/>
      <c r="D21" s="104"/>
      <c r="E21" s="36"/>
      <c r="F21" s="37"/>
      <c r="G21" s="38"/>
      <c r="H21" s="33">
        <f t="shared" si="13"/>
        <v>0</v>
      </c>
      <c r="I21" s="39"/>
      <c r="J21" s="40"/>
      <c r="K21" s="41"/>
      <c r="L21" s="33">
        <f t="shared" si="14"/>
        <v>0</v>
      </c>
      <c r="M21" s="42">
        <f t="shared" si="15"/>
        <v>0</v>
      </c>
      <c r="N21" s="43">
        <f t="shared" si="16"/>
        <v>0</v>
      </c>
      <c r="O21" s="44">
        <f t="shared" si="17"/>
        <v>0</v>
      </c>
      <c r="P21" s="73">
        <f t="shared" si="18"/>
        <v>0</v>
      </c>
      <c r="Q21" s="35"/>
    </row>
    <row r="22" spans="1:17" ht="16.5" customHeight="1" x14ac:dyDescent="0.25">
      <c r="A22" s="59" t="s">
        <v>47</v>
      </c>
      <c r="B22" s="94" t="s">
        <v>41</v>
      </c>
      <c r="C22" s="60">
        <v>46160</v>
      </c>
      <c r="D22" s="109" t="s">
        <v>55</v>
      </c>
      <c r="E22" s="6">
        <v>94</v>
      </c>
      <c r="F22" s="5">
        <v>35</v>
      </c>
      <c r="G22" s="16">
        <v>0</v>
      </c>
      <c r="H22" s="19">
        <f t="shared" ref="H22:H29" si="19">(E22+F22)</f>
        <v>129</v>
      </c>
      <c r="I22" s="23">
        <v>75</v>
      </c>
      <c r="J22" s="24">
        <v>44</v>
      </c>
      <c r="K22" s="25">
        <v>1</v>
      </c>
      <c r="L22" s="19">
        <f t="shared" ref="L22:L29" si="20">(I22+J22)</f>
        <v>119</v>
      </c>
      <c r="M22" s="12">
        <f t="shared" ref="M22:N27" si="21">SUM(E22,I22)</f>
        <v>169</v>
      </c>
      <c r="N22" s="13">
        <f t="shared" si="21"/>
        <v>79</v>
      </c>
      <c r="O22" s="7">
        <f t="shared" ref="O22:O29" si="22">SUM(M22:N22)</f>
        <v>248</v>
      </c>
      <c r="P22" s="72">
        <f t="shared" ref="P22:P29" si="23">SUM(G22,K22)</f>
        <v>1</v>
      </c>
    </row>
    <row r="23" spans="1:17" ht="16.5" customHeight="1" x14ac:dyDescent="0.25">
      <c r="A23" s="75"/>
      <c r="B23" s="95"/>
      <c r="C23" s="62">
        <v>46162</v>
      </c>
      <c r="D23" s="105" t="s">
        <v>55</v>
      </c>
      <c r="E23" s="80">
        <v>94</v>
      </c>
      <c r="F23" s="81">
        <v>41</v>
      </c>
      <c r="G23" s="82">
        <v>4</v>
      </c>
      <c r="H23" s="33">
        <f t="shared" si="19"/>
        <v>135</v>
      </c>
      <c r="I23" s="83">
        <v>75</v>
      </c>
      <c r="J23" s="84">
        <v>41</v>
      </c>
      <c r="K23" s="85">
        <v>4</v>
      </c>
      <c r="L23" s="33">
        <f t="shared" si="20"/>
        <v>116</v>
      </c>
      <c r="M23" s="86">
        <f t="shared" si="21"/>
        <v>169</v>
      </c>
      <c r="N23" s="87">
        <f t="shared" si="21"/>
        <v>82</v>
      </c>
      <c r="O23" s="88">
        <f t="shared" si="22"/>
        <v>251</v>
      </c>
      <c r="P23" s="70">
        <f t="shared" si="23"/>
        <v>8</v>
      </c>
    </row>
    <row r="24" spans="1:17" ht="16.5" customHeight="1" thickBot="1" x14ac:dyDescent="0.3">
      <c r="A24" s="58"/>
      <c r="B24" s="97"/>
      <c r="C24" s="142"/>
      <c r="D24" s="104"/>
      <c r="E24" s="9"/>
      <c r="F24" s="8"/>
      <c r="G24" s="17"/>
      <c r="H24" s="33">
        <f t="shared" si="19"/>
        <v>0</v>
      </c>
      <c r="I24" s="20"/>
      <c r="J24" s="21"/>
      <c r="K24" s="22"/>
      <c r="L24" s="33">
        <f t="shared" si="20"/>
        <v>0</v>
      </c>
      <c r="M24" s="14">
        <f t="shared" si="21"/>
        <v>0</v>
      </c>
      <c r="N24" s="15">
        <f t="shared" si="21"/>
        <v>0</v>
      </c>
      <c r="O24" s="10">
        <f t="shared" si="22"/>
        <v>0</v>
      </c>
      <c r="P24" s="71">
        <f t="shared" si="23"/>
        <v>0</v>
      </c>
    </row>
    <row r="25" spans="1:17" ht="16.5" customHeight="1" x14ac:dyDescent="0.25">
      <c r="A25" s="26" t="s">
        <v>48</v>
      </c>
      <c r="B25" s="94" t="s">
        <v>41</v>
      </c>
      <c r="C25" s="60">
        <v>46160</v>
      </c>
      <c r="D25" s="109" t="s">
        <v>55</v>
      </c>
      <c r="E25" s="6">
        <v>91</v>
      </c>
      <c r="F25" s="5">
        <v>44</v>
      </c>
      <c r="G25" s="16">
        <v>0</v>
      </c>
      <c r="H25" s="19">
        <f t="shared" si="19"/>
        <v>135</v>
      </c>
      <c r="I25" s="23">
        <v>82</v>
      </c>
      <c r="J25" s="24">
        <v>38</v>
      </c>
      <c r="K25" s="25">
        <v>1</v>
      </c>
      <c r="L25" s="19">
        <f t="shared" si="20"/>
        <v>120</v>
      </c>
      <c r="M25" s="12">
        <f t="shared" si="21"/>
        <v>173</v>
      </c>
      <c r="N25" s="13">
        <f t="shared" si="21"/>
        <v>82</v>
      </c>
      <c r="O25" s="7">
        <f t="shared" si="22"/>
        <v>255</v>
      </c>
      <c r="P25" s="72">
        <f t="shared" si="23"/>
        <v>1</v>
      </c>
    </row>
    <row r="26" spans="1:17" ht="16.5" customHeight="1" x14ac:dyDescent="0.25">
      <c r="A26" s="75"/>
      <c r="B26" s="95"/>
      <c r="C26" s="62">
        <v>46162</v>
      </c>
      <c r="D26" s="105" t="s">
        <v>55</v>
      </c>
      <c r="E26" s="80">
        <v>97</v>
      </c>
      <c r="F26" s="81">
        <v>53</v>
      </c>
      <c r="G26" s="82">
        <v>0</v>
      </c>
      <c r="H26" s="33">
        <f t="shared" si="19"/>
        <v>150</v>
      </c>
      <c r="I26" s="83">
        <v>91</v>
      </c>
      <c r="J26" s="84">
        <v>54</v>
      </c>
      <c r="K26" s="85">
        <v>2</v>
      </c>
      <c r="L26" s="33">
        <f t="shared" si="20"/>
        <v>145</v>
      </c>
      <c r="M26" s="86">
        <f t="shared" si="21"/>
        <v>188</v>
      </c>
      <c r="N26" s="87">
        <f t="shared" si="21"/>
        <v>107</v>
      </c>
      <c r="O26" s="88">
        <f t="shared" si="22"/>
        <v>295</v>
      </c>
      <c r="P26" s="70">
        <f t="shared" si="23"/>
        <v>2</v>
      </c>
    </row>
    <row r="27" spans="1:17" ht="16.5" customHeight="1" thickBot="1" x14ac:dyDescent="0.3">
      <c r="A27" s="18"/>
      <c r="B27" s="97"/>
      <c r="C27" s="142">
        <v>46190</v>
      </c>
      <c r="D27" s="104" t="s">
        <v>55</v>
      </c>
      <c r="E27" s="9">
        <v>93</v>
      </c>
      <c r="F27" s="8">
        <v>36</v>
      </c>
      <c r="G27" s="17">
        <v>2</v>
      </c>
      <c r="H27" s="33">
        <f t="shared" si="19"/>
        <v>129</v>
      </c>
      <c r="I27" s="20">
        <v>80</v>
      </c>
      <c r="J27" s="21">
        <v>33</v>
      </c>
      <c r="K27" s="22">
        <v>2</v>
      </c>
      <c r="L27" s="33">
        <f t="shared" si="20"/>
        <v>113</v>
      </c>
      <c r="M27" s="14">
        <f t="shared" si="21"/>
        <v>173</v>
      </c>
      <c r="N27" s="15">
        <f t="shared" si="21"/>
        <v>69</v>
      </c>
      <c r="O27" s="10">
        <f t="shared" si="22"/>
        <v>242</v>
      </c>
      <c r="P27" s="71">
        <f t="shared" si="23"/>
        <v>4</v>
      </c>
    </row>
    <row r="28" spans="1:17" ht="16.5" customHeight="1" x14ac:dyDescent="0.25">
      <c r="A28" s="59" t="s">
        <v>54</v>
      </c>
      <c r="B28" s="94" t="s">
        <v>41</v>
      </c>
      <c r="C28" s="60">
        <v>46160</v>
      </c>
      <c r="D28" s="109" t="s">
        <v>56</v>
      </c>
      <c r="E28" s="6">
        <v>73</v>
      </c>
      <c r="F28" s="5">
        <v>43</v>
      </c>
      <c r="G28" s="16">
        <v>4</v>
      </c>
      <c r="H28" s="19">
        <f t="shared" si="19"/>
        <v>116</v>
      </c>
      <c r="I28" s="23">
        <v>86</v>
      </c>
      <c r="J28" s="24">
        <v>41</v>
      </c>
      <c r="K28" s="25">
        <v>2</v>
      </c>
      <c r="L28" s="19">
        <f t="shared" si="20"/>
        <v>127</v>
      </c>
      <c r="M28" s="12">
        <f t="shared" ref="M28:N29" si="24">SUM(E28,I28)</f>
        <v>159</v>
      </c>
      <c r="N28" s="13">
        <f t="shared" si="24"/>
        <v>84</v>
      </c>
      <c r="O28" s="7">
        <f t="shared" si="22"/>
        <v>243</v>
      </c>
      <c r="P28" s="72">
        <f t="shared" si="23"/>
        <v>6</v>
      </c>
    </row>
    <row r="29" spans="1:17" ht="16.5" customHeight="1" x14ac:dyDescent="0.25">
      <c r="A29" s="75"/>
      <c r="B29" s="95"/>
      <c r="C29" s="62">
        <v>46162</v>
      </c>
      <c r="D29" s="103" t="s">
        <v>56</v>
      </c>
      <c r="E29" s="80">
        <v>94</v>
      </c>
      <c r="F29" s="81">
        <v>33</v>
      </c>
      <c r="G29" s="82">
        <v>3</v>
      </c>
      <c r="H29" s="33">
        <f t="shared" si="19"/>
        <v>127</v>
      </c>
      <c r="I29" s="83">
        <v>73</v>
      </c>
      <c r="J29" s="84">
        <v>33</v>
      </c>
      <c r="K29" s="85">
        <v>3</v>
      </c>
      <c r="L29" s="33">
        <f t="shared" si="20"/>
        <v>106</v>
      </c>
      <c r="M29" s="86">
        <f t="shared" si="24"/>
        <v>167</v>
      </c>
      <c r="N29" s="87">
        <f t="shared" si="24"/>
        <v>66</v>
      </c>
      <c r="O29" s="88">
        <f t="shared" si="22"/>
        <v>233</v>
      </c>
      <c r="P29" s="70">
        <f t="shared" si="23"/>
        <v>6</v>
      </c>
    </row>
    <row r="30" spans="1:17" ht="16.5" customHeight="1" thickBot="1" x14ac:dyDescent="0.3">
      <c r="A30" s="18"/>
      <c r="B30" s="97"/>
      <c r="C30" s="142">
        <v>46190</v>
      </c>
      <c r="D30" s="104" t="s">
        <v>56</v>
      </c>
      <c r="E30" s="36">
        <v>90</v>
      </c>
      <c r="F30" s="37">
        <v>33</v>
      </c>
      <c r="G30" s="38">
        <v>4</v>
      </c>
      <c r="H30" s="33">
        <f t="shared" si="13"/>
        <v>123</v>
      </c>
      <c r="I30" s="39">
        <v>80</v>
      </c>
      <c r="J30" s="40">
        <v>34</v>
      </c>
      <c r="K30" s="41">
        <v>4</v>
      </c>
      <c r="L30" s="33">
        <f t="shared" si="14"/>
        <v>114</v>
      </c>
      <c r="M30" s="42">
        <f t="shared" ref="M30:M39" si="25">SUM(E30,I30)</f>
        <v>170</v>
      </c>
      <c r="N30" s="43">
        <f t="shared" ref="N30:N39" si="26">SUM(F30,J30)</f>
        <v>67</v>
      </c>
      <c r="O30" s="44">
        <f t="shared" ref="O30:O39" si="27">SUM(M30:N30)</f>
        <v>237</v>
      </c>
      <c r="P30" s="73">
        <f t="shared" ref="P30:P39" si="28">SUM(G30,K30)</f>
        <v>8</v>
      </c>
    </row>
    <row r="31" spans="1:17" ht="16.5" customHeight="1" x14ac:dyDescent="0.25">
      <c r="A31" s="59" t="s">
        <v>51</v>
      </c>
      <c r="B31" s="94" t="s">
        <v>49</v>
      </c>
      <c r="C31" s="60">
        <v>46160</v>
      </c>
      <c r="D31" s="109" t="s">
        <v>56</v>
      </c>
      <c r="E31" s="6">
        <v>91</v>
      </c>
      <c r="F31" s="5">
        <v>32</v>
      </c>
      <c r="G31" s="16">
        <v>2</v>
      </c>
      <c r="H31" s="19">
        <f t="shared" ref="H31:H38" si="29">(E31+F31)</f>
        <v>123</v>
      </c>
      <c r="I31" s="23">
        <v>93</v>
      </c>
      <c r="J31" s="24">
        <v>33</v>
      </c>
      <c r="K31" s="25">
        <v>6</v>
      </c>
      <c r="L31" s="19">
        <f t="shared" ref="L31:L38" si="30">(I31+J31)</f>
        <v>126</v>
      </c>
      <c r="M31" s="12">
        <f t="shared" ref="M31:N36" si="31">SUM(E31,I31)</f>
        <v>184</v>
      </c>
      <c r="N31" s="13">
        <f t="shared" si="31"/>
        <v>65</v>
      </c>
      <c r="O31" s="7">
        <f t="shared" ref="O31:O38" si="32">SUM(M31:N31)</f>
        <v>249</v>
      </c>
      <c r="P31" s="72">
        <f t="shared" ref="P31:P38" si="33">SUM(G31,K31)</f>
        <v>8</v>
      </c>
    </row>
    <row r="32" spans="1:17" ht="16.5" customHeight="1" x14ac:dyDescent="0.25">
      <c r="A32" s="75"/>
      <c r="B32" s="95"/>
      <c r="C32" s="108" t="s">
        <v>78</v>
      </c>
      <c r="D32" s="103" t="s">
        <v>56</v>
      </c>
      <c r="E32" s="80">
        <v>84</v>
      </c>
      <c r="F32" s="81">
        <v>45</v>
      </c>
      <c r="G32" s="82">
        <v>0</v>
      </c>
      <c r="H32" s="33">
        <f t="shared" si="29"/>
        <v>129</v>
      </c>
      <c r="I32" s="83">
        <v>86</v>
      </c>
      <c r="J32" s="84">
        <v>27</v>
      </c>
      <c r="K32" s="85">
        <v>2</v>
      </c>
      <c r="L32" s="33">
        <f t="shared" si="30"/>
        <v>113</v>
      </c>
      <c r="M32" s="86">
        <f t="shared" si="31"/>
        <v>170</v>
      </c>
      <c r="N32" s="87">
        <f t="shared" si="31"/>
        <v>72</v>
      </c>
      <c r="O32" s="88">
        <f t="shared" si="32"/>
        <v>242</v>
      </c>
      <c r="P32" s="70">
        <f t="shared" si="33"/>
        <v>2</v>
      </c>
    </row>
    <row r="33" spans="1:16" ht="16.5" customHeight="1" thickBot="1" x14ac:dyDescent="0.3">
      <c r="A33" s="58"/>
      <c r="B33" s="97"/>
      <c r="C33" s="119">
        <v>46188</v>
      </c>
      <c r="D33" s="104" t="s">
        <v>56</v>
      </c>
      <c r="E33" s="9">
        <v>89</v>
      </c>
      <c r="F33" s="8">
        <v>41</v>
      </c>
      <c r="G33" s="17">
        <v>2</v>
      </c>
      <c r="H33" s="33">
        <f t="shared" si="29"/>
        <v>130</v>
      </c>
      <c r="I33" s="20">
        <v>89</v>
      </c>
      <c r="J33" s="21">
        <v>53</v>
      </c>
      <c r="K33" s="22">
        <v>0</v>
      </c>
      <c r="L33" s="33">
        <f t="shared" si="30"/>
        <v>142</v>
      </c>
      <c r="M33" s="14">
        <f t="shared" si="31"/>
        <v>178</v>
      </c>
      <c r="N33" s="15">
        <f t="shared" si="31"/>
        <v>94</v>
      </c>
      <c r="O33" s="10">
        <f t="shared" si="32"/>
        <v>272</v>
      </c>
      <c r="P33" s="71">
        <f t="shared" si="33"/>
        <v>2</v>
      </c>
    </row>
    <row r="34" spans="1:16" ht="16.5" customHeight="1" x14ac:dyDescent="0.25">
      <c r="A34" s="59" t="s">
        <v>50</v>
      </c>
      <c r="B34" s="94" t="s">
        <v>49</v>
      </c>
      <c r="C34" s="60">
        <v>46160</v>
      </c>
      <c r="D34" s="102" t="s">
        <v>55</v>
      </c>
      <c r="E34" s="6">
        <v>98</v>
      </c>
      <c r="F34" s="5">
        <v>34</v>
      </c>
      <c r="G34" s="16">
        <v>3</v>
      </c>
      <c r="H34" s="19">
        <f t="shared" si="29"/>
        <v>132</v>
      </c>
      <c r="I34" s="23">
        <v>91</v>
      </c>
      <c r="J34" s="24">
        <v>34</v>
      </c>
      <c r="K34" s="25">
        <v>2</v>
      </c>
      <c r="L34" s="19">
        <f t="shared" si="30"/>
        <v>125</v>
      </c>
      <c r="M34" s="12">
        <f t="shared" si="31"/>
        <v>189</v>
      </c>
      <c r="N34" s="13">
        <f t="shared" si="31"/>
        <v>68</v>
      </c>
      <c r="O34" s="7">
        <f t="shared" si="32"/>
        <v>257</v>
      </c>
      <c r="P34" s="72">
        <f t="shared" si="33"/>
        <v>5</v>
      </c>
    </row>
    <row r="35" spans="1:16" ht="16.5" customHeight="1" x14ac:dyDescent="0.25">
      <c r="A35" s="75"/>
      <c r="B35" s="95"/>
      <c r="C35" s="108" t="s">
        <v>78</v>
      </c>
      <c r="D35" s="103" t="s">
        <v>55</v>
      </c>
      <c r="E35" s="80">
        <v>87</v>
      </c>
      <c r="F35" s="81">
        <v>34</v>
      </c>
      <c r="G35" s="82">
        <v>3</v>
      </c>
      <c r="H35" s="33">
        <f t="shared" si="29"/>
        <v>121</v>
      </c>
      <c r="I35" s="83">
        <v>78</v>
      </c>
      <c r="J35" s="84">
        <v>25</v>
      </c>
      <c r="K35" s="85">
        <v>5</v>
      </c>
      <c r="L35" s="33">
        <f t="shared" si="30"/>
        <v>103</v>
      </c>
      <c r="M35" s="86">
        <f t="shared" si="31"/>
        <v>165</v>
      </c>
      <c r="N35" s="87">
        <f t="shared" si="31"/>
        <v>59</v>
      </c>
      <c r="O35" s="88">
        <f t="shared" si="32"/>
        <v>224</v>
      </c>
      <c r="P35" s="70">
        <f t="shared" si="33"/>
        <v>8</v>
      </c>
    </row>
    <row r="36" spans="1:16" ht="16.5" customHeight="1" thickBot="1" x14ac:dyDescent="0.3">
      <c r="A36" s="18"/>
      <c r="B36" s="97"/>
      <c r="C36" s="119">
        <v>46188</v>
      </c>
      <c r="D36" s="104" t="s">
        <v>56</v>
      </c>
      <c r="E36" s="9">
        <v>82</v>
      </c>
      <c r="F36" s="8">
        <v>35</v>
      </c>
      <c r="G36" s="17">
        <v>0</v>
      </c>
      <c r="H36" s="33">
        <f t="shared" si="29"/>
        <v>117</v>
      </c>
      <c r="I36" s="20">
        <v>81</v>
      </c>
      <c r="J36" s="21">
        <v>25</v>
      </c>
      <c r="K36" s="22">
        <v>4</v>
      </c>
      <c r="L36" s="33">
        <f t="shared" si="30"/>
        <v>106</v>
      </c>
      <c r="M36" s="14">
        <f t="shared" si="31"/>
        <v>163</v>
      </c>
      <c r="N36" s="15">
        <f t="shared" si="31"/>
        <v>60</v>
      </c>
      <c r="O36" s="10">
        <f t="shared" si="32"/>
        <v>223</v>
      </c>
      <c r="P36" s="71">
        <f t="shared" si="33"/>
        <v>4</v>
      </c>
    </row>
    <row r="37" spans="1:16" ht="16.5" customHeight="1" x14ac:dyDescent="0.25">
      <c r="A37" s="59" t="s">
        <v>57</v>
      </c>
      <c r="B37" s="94" t="s">
        <v>49</v>
      </c>
      <c r="C37" s="60">
        <v>46160</v>
      </c>
      <c r="D37" s="109" t="s">
        <v>55</v>
      </c>
      <c r="E37" s="6">
        <v>77</v>
      </c>
      <c r="F37" s="5">
        <v>22</v>
      </c>
      <c r="G37" s="16">
        <v>5</v>
      </c>
      <c r="H37" s="19">
        <f t="shared" si="29"/>
        <v>99</v>
      </c>
      <c r="I37" s="23">
        <v>90</v>
      </c>
      <c r="J37" s="24">
        <v>42</v>
      </c>
      <c r="K37" s="25">
        <v>2</v>
      </c>
      <c r="L37" s="19">
        <f t="shared" si="30"/>
        <v>132</v>
      </c>
      <c r="M37" s="12">
        <f t="shared" ref="M37:N38" si="34">SUM(E37,I37)</f>
        <v>167</v>
      </c>
      <c r="N37" s="13">
        <f t="shared" si="34"/>
        <v>64</v>
      </c>
      <c r="O37" s="7">
        <f t="shared" si="32"/>
        <v>231</v>
      </c>
      <c r="P37" s="72">
        <f t="shared" si="33"/>
        <v>7</v>
      </c>
    </row>
    <row r="38" spans="1:16" ht="16.5" customHeight="1" x14ac:dyDescent="0.25">
      <c r="A38" s="75"/>
      <c r="B38" s="95"/>
      <c r="C38" s="138">
        <v>46160</v>
      </c>
      <c r="D38" s="105" t="s">
        <v>55</v>
      </c>
      <c r="E38" s="80">
        <v>77</v>
      </c>
      <c r="F38" s="81">
        <v>27</v>
      </c>
      <c r="G38" s="82">
        <v>5</v>
      </c>
      <c r="H38" s="33">
        <f t="shared" si="29"/>
        <v>104</v>
      </c>
      <c r="I38" s="83">
        <v>86</v>
      </c>
      <c r="J38" s="84">
        <v>32</v>
      </c>
      <c r="K38" s="85">
        <v>3</v>
      </c>
      <c r="L38" s="33">
        <f t="shared" si="30"/>
        <v>118</v>
      </c>
      <c r="M38" s="86">
        <f t="shared" si="34"/>
        <v>163</v>
      </c>
      <c r="N38" s="87">
        <f t="shared" si="34"/>
        <v>59</v>
      </c>
      <c r="O38" s="88">
        <f t="shared" si="32"/>
        <v>222</v>
      </c>
      <c r="P38" s="70">
        <f t="shared" si="33"/>
        <v>8</v>
      </c>
    </row>
    <row r="39" spans="1:16" ht="16.5" customHeight="1" thickBot="1" x14ac:dyDescent="0.3">
      <c r="A39" s="18"/>
      <c r="B39" s="97"/>
      <c r="C39" s="63"/>
      <c r="D39" s="104"/>
      <c r="E39" s="36"/>
      <c r="F39" s="37"/>
      <c r="G39" s="38"/>
      <c r="H39" s="33">
        <f t="shared" si="13"/>
        <v>0</v>
      </c>
      <c r="I39" s="39"/>
      <c r="J39" s="40"/>
      <c r="K39" s="41"/>
      <c r="L39" s="33">
        <f t="shared" si="14"/>
        <v>0</v>
      </c>
      <c r="M39" s="42">
        <f t="shared" si="25"/>
        <v>0</v>
      </c>
      <c r="N39" s="43">
        <f t="shared" si="26"/>
        <v>0</v>
      </c>
      <c r="O39" s="44">
        <f t="shared" si="27"/>
        <v>0</v>
      </c>
      <c r="P39" s="73">
        <f t="shared" si="28"/>
        <v>0</v>
      </c>
    </row>
    <row r="40" spans="1:16" ht="16.5" customHeight="1" x14ac:dyDescent="0.25">
      <c r="A40" s="26" t="s">
        <v>58</v>
      </c>
      <c r="B40" s="94" t="s">
        <v>49</v>
      </c>
      <c r="C40" s="60">
        <v>46160</v>
      </c>
      <c r="D40" s="102" t="s">
        <v>56</v>
      </c>
      <c r="E40" s="6">
        <v>88</v>
      </c>
      <c r="F40" s="5">
        <v>27</v>
      </c>
      <c r="G40" s="16">
        <v>7</v>
      </c>
      <c r="H40" s="19">
        <f t="shared" ref="H40:H63" si="35">(E40+F40)</f>
        <v>115</v>
      </c>
      <c r="I40" s="23">
        <v>81</v>
      </c>
      <c r="J40" s="24">
        <v>26</v>
      </c>
      <c r="K40" s="25">
        <v>4</v>
      </c>
      <c r="L40" s="19">
        <f t="shared" ref="L40:L63" si="36">(I40+J40)</f>
        <v>107</v>
      </c>
      <c r="M40" s="12">
        <f t="shared" ref="M40:M63" si="37">SUM(E40,I40)</f>
        <v>169</v>
      </c>
      <c r="N40" s="13">
        <f t="shared" ref="N40:N63" si="38">SUM(F40,J40)</f>
        <v>53</v>
      </c>
      <c r="O40" s="7">
        <f t="shared" ref="O40:O63" si="39">SUM(M40:N40)</f>
        <v>222</v>
      </c>
      <c r="P40" s="72">
        <f t="shared" ref="P40:P63" si="40">SUM(G40,K40)</f>
        <v>11</v>
      </c>
    </row>
    <row r="41" spans="1:16" ht="16.5" customHeight="1" x14ac:dyDescent="0.25">
      <c r="A41" s="75"/>
      <c r="B41" s="95"/>
      <c r="C41" s="108" t="s">
        <v>78</v>
      </c>
      <c r="D41" s="103" t="s">
        <v>56</v>
      </c>
      <c r="E41" s="80">
        <v>89</v>
      </c>
      <c r="F41" s="81">
        <v>26</v>
      </c>
      <c r="G41" s="82">
        <v>5</v>
      </c>
      <c r="H41" s="33">
        <f t="shared" si="35"/>
        <v>115</v>
      </c>
      <c r="I41" s="83">
        <v>85</v>
      </c>
      <c r="J41" s="84">
        <v>35</v>
      </c>
      <c r="K41" s="85">
        <v>4</v>
      </c>
      <c r="L41" s="33">
        <f t="shared" si="36"/>
        <v>120</v>
      </c>
      <c r="M41" s="86">
        <f t="shared" si="37"/>
        <v>174</v>
      </c>
      <c r="N41" s="87">
        <f t="shared" si="38"/>
        <v>61</v>
      </c>
      <c r="O41" s="88">
        <f t="shared" si="39"/>
        <v>235</v>
      </c>
      <c r="P41" s="70">
        <f t="shared" si="40"/>
        <v>9</v>
      </c>
    </row>
    <row r="42" spans="1:16" ht="16.5" customHeight="1" thickBot="1" x14ac:dyDescent="0.3">
      <c r="A42" s="18"/>
      <c r="B42" s="97"/>
      <c r="C42" s="119">
        <v>46188</v>
      </c>
      <c r="D42" s="104" t="s">
        <v>55</v>
      </c>
      <c r="E42" s="9">
        <v>79</v>
      </c>
      <c r="F42" s="8">
        <v>44</v>
      </c>
      <c r="G42" s="17">
        <v>1</v>
      </c>
      <c r="H42" s="33">
        <f t="shared" si="35"/>
        <v>123</v>
      </c>
      <c r="I42" s="20">
        <v>81</v>
      </c>
      <c r="J42" s="21">
        <v>32</v>
      </c>
      <c r="K42" s="22">
        <v>4</v>
      </c>
      <c r="L42" s="33">
        <f t="shared" si="36"/>
        <v>113</v>
      </c>
      <c r="M42" s="14">
        <f t="shared" si="37"/>
        <v>160</v>
      </c>
      <c r="N42" s="15">
        <f t="shared" si="38"/>
        <v>76</v>
      </c>
      <c r="O42" s="10">
        <f t="shared" si="39"/>
        <v>236</v>
      </c>
      <c r="P42" s="71">
        <f t="shared" si="40"/>
        <v>5</v>
      </c>
    </row>
    <row r="43" spans="1:16" ht="16.5" customHeight="1" x14ac:dyDescent="0.25">
      <c r="A43" s="59" t="s">
        <v>52</v>
      </c>
      <c r="B43" s="94" t="s">
        <v>73</v>
      </c>
      <c r="C43" s="60">
        <v>46162</v>
      </c>
      <c r="D43" s="109" t="s">
        <v>55</v>
      </c>
      <c r="E43" s="6">
        <v>90</v>
      </c>
      <c r="F43" s="5">
        <v>52</v>
      </c>
      <c r="G43" s="16">
        <v>1</v>
      </c>
      <c r="H43" s="19">
        <f t="shared" si="35"/>
        <v>142</v>
      </c>
      <c r="I43" s="23">
        <v>93</v>
      </c>
      <c r="J43" s="24">
        <v>45</v>
      </c>
      <c r="K43" s="25">
        <v>0</v>
      </c>
      <c r="L43" s="19">
        <f t="shared" si="36"/>
        <v>138</v>
      </c>
      <c r="M43" s="12">
        <f t="shared" si="37"/>
        <v>183</v>
      </c>
      <c r="N43" s="13">
        <f t="shared" si="38"/>
        <v>97</v>
      </c>
      <c r="O43" s="7">
        <f t="shared" si="39"/>
        <v>280</v>
      </c>
      <c r="P43" s="72">
        <f t="shared" si="40"/>
        <v>1</v>
      </c>
    </row>
    <row r="44" spans="1:16" ht="16.5" customHeight="1" x14ac:dyDescent="0.25">
      <c r="A44" s="75"/>
      <c r="B44" s="95"/>
      <c r="C44" s="108" t="s">
        <v>83</v>
      </c>
      <c r="D44" s="105" t="s">
        <v>56</v>
      </c>
      <c r="E44" s="80">
        <v>96</v>
      </c>
      <c r="F44" s="81">
        <v>45</v>
      </c>
      <c r="G44" s="82">
        <v>2</v>
      </c>
      <c r="H44" s="33">
        <f t="shared" si="35"/>
        <v>141</v>
      </c>
      <c r="I44" s="83">
        <v>98</v>
      </c>
      <c r="J44" s="84">
        <v>54</v>
      </c>
      <c r="K44" s="85">
        <v>0</v>
      </c>
      <c r="L44" s="33">
        <f t="shared" si="36"/>
        <v>152</v>
      </c>
      <c r="M44" s="86">
        <f t="shared" si="37"/>
        <v>194</v>
      </c>
      <c r="N44" s="87">
        <f t="shared" si="38"/>
        <v>99</v>
      </c>
      <c r="O44" s="88">
        <f t="shared" si="39"/>
        <v>293</v>
      </c>
      <c r="P44" s="70">
        <f t="shared" si="40"/>
        <v>2</v>
      </c>
    </row>
    <row r="45" spans="1:16" ht="16.5" customHeight="1" thickBot="1" x14ac:dyDescent="0.3">
      <c r="A45" s="18"/>
      <c r="B45" s="97"/>
      <c r="C45" s="63">
        <v>46195</v>
      </c>
      <c r="D45" s="104"/>
      <c r="E45" s="36"/>
      <c r="F45" s="37"/>
      <c r="G45" s="38"/>
      <c r="H45" s="33">
        <f t="shared" si="35"/>
        <v>0</v>
      </c>
      <c r="I45" s="39"/>
      <c r="J45" s="40"/>
      <c r="K45" s="41"/>
      <c r="L45" s="33">
        <f t="shared" si="36"/>
        <v>0</v>
      </c>
      <c r="M45" s="42">
        <f t="shared" si="37"/>
        <v>0</v>
      </c>
      <c r="N45" s="43">
        <f t="shared" si="38"/>
        <v>0</v>
      </c>
      <c r="O45" s="44">
        <f t="shared" si="39"/>
        <v>0</v>
      </c>
      <c r="P45" s="73">
        <f t="shared" si="40"/>
        <v>0</v>
      </c>
    </row>
    <row r="46" spans="1:16" ht="16.5" customHeight="1" x14ac:dyDescent="0.25">
      <c r="A46" s="59" t="s">
        <v>53</v>
      </c>
      <c r="B46" s="94" t="s">
        <v>49</v>
      </c>
      <c r="C46" s="60">
        <v>46169</v>
      </c>
      <c r="D46" s="102" t="s">
        <v>56</v>
      </c>
      <c r="E46" s="6">
        <v>80</v>
      </c>
      <c r="F46" s="5">
        <v>36</v>
      </c>
      <c r="G46" s="16">
        <v>2</v>
      </c>
      <c r="H46" s="19">
        <f>(E46+F46)</f>
        <v>116</v>
      </c>
      <c r="I46" s="23">
        <v>85</v>
      </c>
      <c r="J46" s="24">
        <v>36</v>
      </c>
      <c r="K46" s="25">
        <v>1</v>
      </c>
      <c r="L46" s="19">
        <f>(I46+J46)</f>
        <v>121</v>
      </c>
      <c r="M46" s="12">
        <f>SUM(E46,I46)</f>
        <v>165</v>
      </c>
      <c r="N46" s="13">
        <f>SUM(F46,J46)</f>
        <v>72</v>
      </c>
      <c r="O46" s="7">
        <f>SUM(M46:N46)</f>
        <v>237</v>
      </c>
      <c r="P46" s="72">
        <f>SUM(G46,K46)</f>
        <v>3</v>
      </c>
    </row>
    <row r="47" spans="1:16" ht="16.5" customHeight="1" x14ac:dyDescent="0.25">
      <c r="A47" s="75"/>
      <c r="B47" s="95"/>
      <c r="C47" s="114" t="s">
        <v>112</v>
      </c>
      <c r="D47" s="105" t="s">
        <v>56</v>
      </c>
      <c r="E47" s="80">
        <v>85</v>
      </c>
      <c r="F47" s="81">
        <v>32</v>
      </c>
      <c r="G47" s="82">
        <v>3</v>
      </c>
      <c r="H47" s="33">
        <f>(E47+F47)</f>
        <v>117</v>
      </c>
      <c r="I47" s="83">
        <v>88</v>
      </c>
      <c r="J47" s="84">
        <v>24</v>
      </c>
      <c r="K47" s="85">
        <v>4</v>
      </c>
      <c r="L47" s="33">
        <f>(I47+J47)</f>
        <v>112</v>
      </c>
      <c r="M47" s="86">
        <f>SUM(E47,I47)</f>
        <v>173</v>
      </c>
      <c r="N47" s="87">
        <f>SUM(F47,J47)</f>
        <v>56</v>
      </c>
      <c r="O47" s="88">
        <f>SUM(M47:N47)</f>
        <v>229</v>
      </c>
      <c r="P47" s="70">
        <f>SUM(G47,K47)</f>
        <v>7</v>
      </c>
    </row>
    <row r="48" spans="1:16" ht="16.5" customHeight="1" thickBot="1" x14ac:dyDescent="0.3">
      <c r="A48" s="58"/>
      <c r="B48" s="97"/>
      <c r="C48" s="112"/>
      <c r="D48" s="104"/>
      <c r="E48" s="9"/>
      <c r="F48" s="8"/>
      <c r="G48" s="17"/>
      <c r="H48" s="33">
        <f t="shared" si="35"/>
        <v>0</v>
      </c>
      <c r="I48" s="20"/>
      <c r="J48" s="21"/>
      <c r="K48" s="22"/>
      <c r="L48" s="33">
        <f t="shared" si="36"/>
        <v>0</v>
      </c>
      <c r="M48" s="14">
        <f t="shared" si="37"/>
        <v>0</v>
      </c>
      <c r="N48" s="15">
        <f t="shared" si="38"/>
        <v>0</v>
      </c>
      <c r="O48" s="10">
        <f t="shared" si="39"/>
        <v>0</v>
      </c>
      <c r="P48" s="71">
        <f t="shared" si="40"/>
        <v>0</v>
      </c>
    </row>
    <row r="49" spans="1:16" ht="16.5" customHeight="1" x14ac:dyDescent="0.25">
      <c r="A49" s="26" t="s">
        <v>59</v>
      </c>
      <c r="B49" s="94" t="s">
        <v>49</v>
      </c>
      <c r="C49" s="60">
        <v>46160</v>
      </c>
      <c r="D49" s="102" t="s">
        <v>55</v>
      </c>
      <c r="E49" s="6">
        <v>87</v>
      </c>
      <c r="F49" s="5">
        <v>34</v>
      </c>
      <c r="G49" s="16">
        <v>2</v>
      </c>
      <c r="H49" s="19">
        <f t="shared" si="35"/>
        <v>121</v>
      </c>
      <c r="I49" s="23">
        <v>71</v>
      </c>
      <c r="J49" s="24">
        <v>35</v>
      </c>
      <c r="K49" s="25">
        <v>8</v>
      </c>
      <c r="L49" s="19">
        <f t="shared" si="36"/>
        <v>106</v>
      </c>
      <c r="M49" s="12">
        <f t="shared" si="37"/>
        <v>158</v>
      </c>
      <c r="N49" s="13">
        <f t="shared" si="38"/>
        <v>69</v>
      </c>
      <c r="O49" s="7">
        <f t="shared" si="39"/>
        <v>227</v>
      </c>
      <c r="P49" s="72">
        <f t="shared" si="40"/>
        <v>10</v>
      </c>
    </row>
    <row r="50" spans="1:16" ht="16.5" customHeight="1" x14ac:dyDescent="0.25">
      <c r="A50" s="75"/>
      <c r="B50" s="95"/>
      <c r="C50" s="108" t="s">
        <v>78</v>
      </c>
      <c r="D50" s="103" t="s">
        <v>55</v>
      </c>
      <c r="E50" s="80">
        <v>81</v>
      </c>
      <c r="F50" s="81">
        <v>26</v>
      </c>
      <c r="G50" s="82">
        <v>4</v>
      </c>
      <c r="H50" s="33">
        <f t="shared" si="35"/>
        <v>107</v>
      </c>
      <c r="I50" s="83">
        <v>74</v>
      </c>
      <c r="J50" s="84">
        <v>36</v>
      </c>
      <c r="K50" s="85">
        <v>2</v>
      </c>
      <c r="L50" s="33">
        <f t="shared" si="36"/>
        <v>110</v>
      </c>
      <c r="M50" s="86">
        <f t="shared" si="37"/>
        <v>155</v>
      </c>
      <c r="N50" s="87">
        <f t="shared" si="38"/>
        <v>62</v>
      </c>
      <c r="O50" s="88">
        <f t="shared" si="39"/>
        <v>217</v>
      </c>
      <c r="P50" s="70">
        <f t="shared" si="40"/>
        <v>6</v>
      </c>
    </row>
    <row r="51" spans="1:16" ht="16.5" customHeight="1" thickBot="1" x14ac:dyDescent="0.3">
      <c r="A51" s="18"/>
      <c r="B51" s="97"/>
      <c r="C51" s="119">
        <v>46188</v>
      </c>
      <c r="D51" s="104" t="s">
        <v>55</v>
      </c>
      <c r="E51" s="36">
        <v>76</v>
      </c>
      <c r="F51" s="37">
        <v>26</v>
      </c>
      <c r="G51" s="38">
        <v>7</v>
      </c>
      <c r="H51" s="33">
        <f t="shared" si="35"/>
        <v>102</v>
      </c>
      <c r="I51" s="39">
        <v>72</v>
      </c>
      <c r="J51" s="40">
        <v>8</v>
      </c>
      <c r="K51" s="41">
        <v>12</v>
      </c>
      <c r="L51" s="33">
        <f t="shared" si="36"/>
        <v>80</v>
      </c>
      <c r="M51" s="42">
        <f t="shared" si="37"/>
        <v>148</v>
      </c>
      <c r="N51" s="43">
        <f t="shared" si="38"/>
        <v>34</v>
      </c>
      <c r="O51" s="44">
        <f t="shared" si="39"/>
        <v>182</v>
      </c>
      <c r="P51" s="73">
        <f t="shared" si="40"/>
        <v>19</v>
      </c>
    </row>
    <row r="52" spans="1:16" ht="16.5" customHeight="1" x14ac:dyDescent="0.25">
      <c r="A52" s="116" t="s">
        <v>60</v>
      </c>
      <c r="B52" s="96" t="s">
        <v>61</v>
      </c>
      <c r="C52" s="60">
        <v>46162</v>
      </c>
      <c r="D52" s="109" t="s">
        <v>55</v>
      </c>
      <c r="E52" s="6">
        <v>80</v>
      </c>
      <c r="F52" s="5">
        <v>45</v>
      </c>
      <c r="G52" s="16">
        <v>1</v>
      </c>
      <c r="H52" s="19">
        <f t="shared" ref="H52:H57" si="41">(E52+F52)</f>
        <v>125</v>
      </c>
      <c r="I52" s="23">
        <v>78</v>
      </c>
      <c r="J52" s="24">
        <v>51</v>
      </c>
      <c r="K52" s="25">
        <v>0</v>
      </c>
      <c r="L52" s="19">
        <f t="shared" ref="L52:L57" si="42">(I52+J52)</f>
        <v>129</v>
      </c>
      <c r="M52" s="12">
        <f t="shared" ref="M52:N57" si="43">SUM(E52,I52)</f>
        <v>158</v>
      </c>
      <c r="N52" s="13">
        <f t="shared" si="43"/>
        <v>96</v>
      </c>
      <c r="O52" s="7">
        <f t="shared" ref="O52:O57" si="44">SUM(M52:N52)</f>
        <v>254</v>
      </c>
      <c r="P52" s="72">
        <f t="shared" ref="P52:P57" si="45">SUM(G52,K52)</f>
        <v>1</v>
      </c>
    </row>
    <row r="53" spans="1:16" ht="16.5" customHeight="1" x14ac:dyDescent="0.25">
      <c r="A53" s="26"/>
      <c r="B53" s="96"/>
      <c r="C53" s="114"/>
      <c r="D53" s="115"/>
      <c r="E53" s="80"/>
      <c r="F53" s="81"/>
      <c r="G53" s="82"/>
      <c r="H53" s="33">
        <f t="shared" si="41"/>
        <v>0</v>
      </c>
      <c r="I53" s="83"/>
      <c r="J53" s="84"/>
      <c r="K53" s="85"/>
      <c r="L53" s="33">
        <f t="shared" si="42"/>
        <v>0</v>
      </c>
      <c r="M53" s="86">
        <f t="shared" si="43"/>
        <v>0</v>
      </c>
      <c r="N53" s="87">
        <f t="shared" si="43"/>
        <v>0</v>
      </c>
      <c r="O53" s="88">
        <f t="shared" si="44"/>
        <v>0</v>
      </c>
      <c r="P53" s="70">
        <f t="shared" si="45"/>
        <v>0</v>
      </c>
    </row>
    <row r="54" spans="1:16" ht="16.5" customHeight="1" thickBot="1" x14ac:dyDescent="0.3">
      <c r="A54" s="58"/>
      <c r="B54" s="97"/>
      <c r="C54" s="117"/>
      <c r="D54" s="118"/>
      <c r="E54" s="9"/>
      <c r="F54" s="8"/>
      <c r="G54" s="17"/>
      <c r="H54" s="33">
        <f t="shared" si="41"/>
        <v>0</v>
      </c>
      <c r="I54" s="20"/>
      <c r="J54" s="21"/>
      <c r="K54" s="22"/>
      <c r="L54" s="33">
        <f t="shared" si="42"/>
        <v>0</v>
      </c>
      <c r="M54" s="14">
        <f t="shared" si="43"/>
        <v>0</v>
      </c>
      <c r="N54" s="15">
        <f t="shared" si="43"/>
        <v>0</v>
      </c>
      <c r="O54" s="10">
        <f t="shared" si="44"/>
        <v>0</v>
      </c>
      <c r="P54" s="71">
        <f t="shared" si="45"/>
        <v>0</v>
      </c>
    </row>
    <row r="55" spans="1:16" ht="16.5" customHeight="1" x14ac:dyDescent="0.25">
      <c r="A55" s="26" t="s">
        <v>62</v>
      </c>
      <c r="B55" s="94" t="s">
        <v>40</v>
      </c>
      <c r="C55" s="60">
        <v>46162</v>
      </c>
      <c r="D55" s="102" t="s">
        <v>56</v>
      </c>
      <c r="E55" s="130">
        <v>78</v>
      </c>
      <c r="F55" s="24">
        <v>34</v>
      </c>
      <c r="G55" s="25">
        <v>4</v>
      </c>
      <c r="H55" s="19">
        <f t="shared" si="41"/>
        <v>112</v>
      </c>
      <c r="I55" s="23">
        <v>75</v>
      </c>
      <c r="J55" s="24">
        <v>35</v>
      </c>
      <c r="K55" s="24">
        <v>4</v>
      </c>
      <c r="L55" s="19">
        <f t="shared" si="42"/>
        <v>110</v>
      </c>
      <c r="M55" s="12">
        <f t="shared" si="43"/>
        <v>153</v>
      </c>
      <c r="N55" s="13">
        <f t="shared" si="43"/>
        <v>69</v>
      </c>
      <c r="O55" s="7">
        <f t="shared" si="44"/>
        <v>222</v>
      </c>
      <c r="P55" s="72">
        <f t="shared" si="45"/>
        <v>8</v>
      </c>
    </row>
    <row r="56" spans="1:16" ht="16.5" customHeight="1" x14ac:dyDescent="0.25">
      <c r="A56" s="75"/>
      <c r="B56" s="95"/>
      <c r="C56" s="111" t="s">
        <v>118</v>
      </c>
      <c r="D56" s="107" t="s">
        <v>55</v>
      </c>
      <c r="E56" s="89">
        <v>87</v>
      </c>
      <c r="F56" s="90">
        <v>27</v>
      </c>
      <c r="G56" s="91">
        <v>5</v>
      </c>
      <c r="H56" s="33">
        <f t="shared" si="41"/>
        <v>114</v>
      </c>
      <c r="I56" s="83">
        <v>76</v>
      </c>
      <c r="J56" s="84">
        <v>17</v>
      </c>
      <c r="K56" s="85">
        <v>7</v>
      </c>
      <c r="L56" s="33">
        <f t="shared" si="42"/>
        <v>93</v>
      </c>
      <c r="M56" s="86">
        <f t="shared" si="43"/>
        <v>163</v>
      </c>
      <c r="N56" s="87">
        <f t="shared" si="43"/>
        <v>44</v>
      </c>
      <c r="O56" s="88">
        <f t="shared" si="44"/>
        <v>207</v>
      </c>
      <c r="P56" s="70">
        <f t="shared" si="45"/>
        <v>12</v>
      </c>
    </row>
    <row r="57" spans="1:16" ht="16.5" customHeight="1" thickBot="1" x14ac:dyDescent="0.3">
      <c r="A57" s="18"/>
      <c r="B57" s="97"/>
      <c r="C57" s="112"/>
      <c r="D57" s="104"/>
      <c r="E57" s="9"/>
      <c r="F57" s="8"/>
      <c r="G57" s="17"/>
      <c r="H57" s="33">
        <f t="shared" si="41"/>
        <v>0</v>
      </c>
      <c r="I57" s="20"/>
      <c r="J57" s="21"/>
      <c r="K57" s="22"/>
      <c r="L57" s="33">
        <f t="shared" si="42"/>
        <v>0</v>
      </c>
      <c r="M57" s="14">
        <f t="shared" si="43"/>
        <v>0</v>
      </c>
      <c r="N57" s="15">
        <f t="shared" si="43"/>
        <v>0</v>
      </c>
      <c r="O57" s="10">
        <f t="shared" si="44"/>
        <v>0</v>
      </c>
      <c r="P57" s="71">
        <f t="shared" si="45"/>
        <v>0</v>
      </c>
    </row>
    <row r="58" spans="1:16" ht="16.5" customHeight="1" x14ac:dyDescent="0.25">
      <c r="A58" s="59" t="s">
        <v>63</v>
      </c>
      <c r="B58" s="96" t="s">
        <v>61</v>
      </c>
      <c r="C58" s="60">
        <v>46167</v>
      </c>
      <c r="D58" s="102" t="s">
        <v>56</v>
      </c>
      <c r="E58" s="130">
        <v>83</v>
      </c>
      <c r="F58" s="24">
        <v>36</v>
      </c>
      <c r="G58" s="25">
        <v>4</v>
      </c>
      <c r="H58" s="19">
        <f>(E58+F58)</f>
        <v>119</v>
      </c>
      <c r="I58" s="23">
        <v>80</v>
      </c>
      <c r="J58" s="24">
        <v>34</v>
      </c>
      <c r="K58" s="24">
        <v>2</v>
      </c>
      <c r="L58" s="19">
        <f>(I58+J58)</f>
        <v>114</v>
      </c>
      <c r="M58" s="12">
        <f t="shared" ref="M58:N59" si="46">SUM(E58,I58)</f>
        <v>163</v>
      </c>
      <c r="N58" s="13">
        <f t="shared" si="46"/>
        <v>70</v>
      </c>
      <c r="O58" s="7">
        <f>SUM(M58:N58)</f>
        <v>233</v>
      </c>
      <c r="P58" s="72">
        <f>SUM(G58,K58)</f>
        <v>6</v>
      </c>
    </row>
    <row r="59" spans="1:16" ht="16.5" customHeight="1" x14ac:dyDescent="0.25">
      <c r="A59" s="75"/>
      <c r="B59" s="95"/>
      <c r="C59" s="111" t="s">
        <v>85</v>
      </c>
      <c r="D59" s="107" t="s">
        <v>56</v>
      </c>
      <c r="E59" s="89">
        <v>77</v>
      </c>
      <c r="F59" s="90">
        <v>44</v>
      </c>
      <c r="G59" s="91">
        <v>1</v>
      </c>
      <c r="H59" s="33">
        <f>(E59+F59)</f>
        <v>121</v>
      </c>
      <c r="I59" s="83">
        <v>82</v>
      </c>
      <c r="J59" s="84">
        <v>25</v>
      </c>
      <c r="K59" s="85">
        <v>8</v>
      </c>
      <c r="L59" s="33">
        <f>(I59+J59)</f>
        <v>107</v>
      </c>
      <c r="M59" s="86">
        <f t="shared" si="46"/>
        <v>159</v>
      </c>
      <c r="N59" s="87">
        <f t="shared" si="46"/>
        <v>69</v>
      </c>
      <c r="O59" s="88">
        <f>SUM(M59:N59)</f>
        <v>228</v>
      </c>
      <c r="P59" s="70">
        <f>SUM(G59,K59)</f>
        <v>9</v>
      </c>
    </row>
    <row r="60" spans="1:16" ht="16.5" customHeight="1" thickBot="1" x14ac:dyDescent="0.3">
      <c r="A60" s="18"/>
      <c r="B60" s="97"/>
      <c r="C60" s="112"/>
      <c r="D60" s="104"/>
      <c r="E60" s="36"/>
      <c r="F60" s="37"/>
      <c r="G60" s="38"/>
      <c r="H60" s="33">
        <f t="shared" si="35"/>
        <v>0</v>
      </c>
      <c r="I60" s="39"/>
      <c r="J60" s="40"/>
      <c r="K60" s="41"/>
      <c r="L60" s="33">
        <f t="shared" si="36"/>
        <v>0</v>
      </c>
      <c r="M60" s="42">
        <f t="shared" si="37"/>
        <v>0</v>
      </c>
      <c r="N60" s="43">
        <f t="shared" si="38"/>
        <v>0</v>
      </c>
      <c r="O60" s="44">
        <f t="shared" si="39"/>
        <v>0</v>
      </c>
      <c r="P60" s="73">
        <f t="shared" si="40"/>
        <v>0</v>
      </c>
    </row>
    <row r="61" spans="1:16" ht="16.5" customHeight="1" x14ac:dyDescent="0.25">
      <c r="A61" s="26" t="s">
        <v>64</v>
      </c>
      <c r="B61" s="96" t="s">
        <v>65</v>
      </c>
      <c r="C61" s="60">
        <v>46167</v>
      </c>
      <c r="D61" s="102" t="s">
        <v>56</v>
      </c>
      <c r="E61" s="130">
        <v>68</v>
      </c>
      <c r="F61" s="24">
        <v>26</v>
      </c>
      <c r="G61" s="25">
        <v>5</v>
      </c>
      <c r="H61" s="19">
        <f>(E61+F61)</f>
        <v>94</v>
      </c>
      <c r="I61" s="23">
        <v>67</v>
      </c>
      <c r="J61" s="24">
        <v>27</v>
      </c>
      <c r="K61" s="24">
        <v>5</v>
      </c>
      <c r="L61" s="19">
        <f>(I61+J61)</f>
        <v>94</v>
      </c>
      <c r="M61" s="12">
        <f t="shared" ref="M61:N62" si="47">SUM(E61,I61)</f>
        <v>135</v>
      </c>
      <c r="N61" s="13">
        <f t="shared" si="47"/>
        <v>53</v>
      </c>
      <c r="O61" s="7">
        <f>SUM(M61:N61)</f>
        <v>188</v>
      </c>
      <c r="P61" s="72">
        <f>SUM(G61,K61)</f>
        <v>10</v>
      </c>
    </row>
    <row r="62" spans="1:16" ht="16.5" customHeight="1" x14ac:dyDescent="0.25">
      <c r="A62" s="75"/>
      <c r="B62" s="95"/>
      <c r="C62" s="111" t="s">
        <v>85</v>
      </c>
      <c r="D62" s="107" t="s">
        <v>56</v>
      </c>
      <c r="E62" s="89">
        <v>73</v>
      </c>
      <c r="F62" s="90">
        <v>25</v>
      </c>
      <c r="G62" s="91">
        <v>5</v>
      </c>
      <c r="H62" s="33">
        <f>(E62+F62)</f>
        <v>98</v>
      </c>
      <c r="I62" s="83">
        <v>77</v>
      </c>
      <c r="J62" s="84">
        <v>17</v>
      </c>
      <c r="K62" s="85">
        <v>6</v>
      </c>
      <c r="L62" s="33">
        <f>(I62+J62)</f>
        <v>94</v>
      </c>
      <c r="M62" s="86">
        <f t="shared" si="47"/>
        <v>150</v>
      </c>
      <c r="N62" s="87">
        <f t="shared" si="47"/>
        <v>42</v>
      </c>
      <c r="O62" s="88">
        <f>SUM(M62:N62)</f>
        <v>192</v>
      </c>
      <c r="P62" s="70">
        <f>SUM(G62,K62)</f>
        <v>11</v>
      </c>
    </row>
    <row r="63" spans="1:16" ht="16.5" customHeight="1" thickBot="1" x14ac:dyDescent="0.3">
      <c r="A63" s="18"/>
      <c r="B63" s="97"/>
      <c r="C63" s="112" t="s">
        <v>112</v>
      </c>
      <c r="D63" s="104" t="s">
        <v>56</v>
      </c>
      <c r="E63" s="9">
        <v>75</v>
      </c>
      <c r="F63" s="8">
        <v>26</v>
      </c>
      <c r="G63" s="17">
        <v>7</v>
      </c>
      <c r="H63" s="33">
        <f t="shared" si="35"/>
        <v>101</v>
      </c>
      <c r="I63" s="20">
        <v>78</v>
      </c>
      <c r="J63" s="21">
        <v>42</v>
      </c>
      <c r="K63" s="22">
        <v>5</v>
      </c>
      <c r="L63" s="33">
        <f t="shared" si="36"/>
        <v>120</v>
      </c>
      <c r="M63" s="14">
        <f t="shared" si="37"/>
        <v>153</v>
      </c>
      <c r="N63" s="15">
        <f t="shared" si="38"/>
        <v>68</v>
      </c>
      <c r="O63" s="10">
        <f t="shared" si="39"/>
        <v>221</v>
      </c>
      <c r="P63" s="71">
        <f t="shared" si="40"/>
        <v>12</v>
      </c>
    </row>
    <row r="64" spans="1:16" ht="16.5" customHeight="1" x14ac:dyDescent="0.25">
      <c r="A64" s="59" t="s">
        <v>66</v>
      </c>
      <c r="B64" s="96" t="s">
        <v>65</v>
      </c>
      <c r="C64" s="60">
        <v>46167</v>
      </c>
      <c r="D64" s="102" t="s">
        <v>55</v>
      </c>
      <c r="E64" s="130">
        <v>88</v>
      </c>
      <c r="F64" s="24">
        <v>35</v>
      </c>
      <c r="G64" s="25">
        <v>1</v>
      </c>
      <c r="H64" s="19">
        <f t="shared" ref="H64:H71" si="48">(E64+F64)</f>
        <v>123</v>
      </c>
      <c r="I64" s="23">
        <v>85</v>
      </c>
      <c r="J64" s="24">
        <v>27</v>
      </c>
      <c r="K64" s="24">
        <v>6</v>
      </c>
      <c r="L64" s="19">
        <f t="shared" ref="L64:L71" si="49">(I64+J64)</f>
        <v>112</v>
      </c>
      <c r="M64" s="12">
        <f t="shared" ref="M64:N69" si="50">SUM(E64,I64)</f>
        <v>173</v>
      </c>
      <c r="N64" s="13">
        <f t="shared" si="50"/>
        <v>62</v>
      </c>
      <c r="O64" s="7">
        <f t="shared" ref="O64:O71" si="51">SUM(M64:N64)</f>
        <v>235</v>
      </c>
      <c r="P64" s="72">
        <f t="shared" ref="P64:P71" si="52">SUM(G64,K64)</f>
        <v>7</v>
      </c>
    </row>
    <row r="65" spans="1:16" ht="16.5" customHeight="1" x14ac:dyDescent="0.25">
      <c r="A65" s="75"/>
      <c r="B65" s="95"/>
      <c r="C65" s="111" t="s">
        <v>85</v>
      </c>
      <c r="D65" s="107" t="s">
        <v>55</v>
      </c>
      <c r="E65" s="89">
        <v>81</v>
      </c>
      <c r="F65" s="90">
        <v>26</v>
      </c>
      <c r="G65" s="91">
        <v>5</v>
      </c>
      <c r="H65" s="33">
        <f t="shared" si="48"/>
        <v>107</v>
      </c>
      <c r="I65" s="83">
        <v>83</v>
      </c>
      <c r="J65" s="84">
        <v>34</v>
      </c>
      <c r="K65" s="85">
        <v>3</v>
      </c>
      <c r="L65" s="33">
        <f t="shared" si="49"/>
        <v>117</v>
      </c>
      <c r="M65" s="86">
        <f t="shared" si="50"/>
        <v>164</v>
      </c>
      <c r="N65" s="87">
        <f t="shared" si="50"/>
        <v>60</v>
      </c>
      <c r="O65" s="88">
        <f t="shared" si="51"/>
        <v>224</v>
      </c>
      <c r="P65" s="70">
        <f t="shared" si="52"/>
        <v>8</v>
      </c>
    </row>
    <row r="66" spans="1:16" ht="16.5" customHeight="1" thickBot="1" x14ac:dyDescent="0.3">
      <c r="A66" s="18"/>
      <c r="B66" s="97"/>
      <c r="C66" s="117"/>
      <c r="D66" s="118"/>
      <c r="E66" s="36"/>
      <c r="F66" s="37"/>
      <c r="G66" s="38"/>
      <c r="H66" s="33">
        <f t="shared" si="48"/>
        <v>0</v>
      </c>
      <c r="I66" s="39"/>
      <c r="J66" s="40"/>
      <c r="K66" s="41"/>
      <c r="L66" s="33">
        <f t="shared" si="49"/>
        <v>0</v>
      </c>
      <c r="M66" s="42">
        <f t="shared" si="50"/>
        <v>0</v>
      </c>
      <c r="N66" s="43">
        <f t="shared" si="50"/>
        <v>0</v>
      </c>
      <c r="O66" s="44">
        <f t="shared" si="51"/>
        <v>0</v>
      </c>
      <c r="P66" s="73">
        <f t="shared" si="52"/>
        <v>0</v>
      </c>
    </row>
    <row r="67" spans="1:16" ht="16.5" customHeight="1" x14ac:dyDescent="0.25">
      <c r="A67" s="59" t="s">
        <v>67</v>
      </c>
      <c r="B67" s="96" t="s">
        <v>65</v>
      </c>
      <c r="C67" s="60">
        <v>46167</v>
      </c>
      <c r="D67" s="109" t="s">
        <v>55</v>
      </c>
      <c r="E67" s="131">
        <v>86</v>
      </c>
      <c r="F67" s="132">
        <v>40</v>
      </c>
      <c r="G67" s="132">
        <v>2</v>
      </c>
      <c r="H67" s="19">
        <f t="shared" si="48"/>
        <v>126</v>
      </c>
      <c r="I67" s="133">
        <v>100</v>
      </c>
      <c r="J67" s="132">
        <v>25</v>
      </c>
      <c r="K67" s="132">
        <v>3</v>
      </c>
      <c r="L67" s="19">
        <f t="shared" si="49"/>
        <v>125</v>
      </c>
      <c r="M67" s="12">
        <f t="shared" si="50"/>
        <v>186</v>
      </c>
      <c r="N67" s="13">
        <f t="shared" si="50"/>
        <v>65</v>
      </c>
      <c r="O67" s="7">
        <f t="shared" si="51"/>
        <v>251</v>
      </c>
      <c r="P67" s="72">
        <f t="shared" si="52"/>
        <v>5</v>
      </c>
    </row>
    <row r="68" spans="1:16" ht="16.5" customHeight="1" x14ac:dyDescent="0.25">
      <c r="A68" s="75"/>
      <c r="B68" s="95"/>
      <c r="C68" s="111" t="s">
        <v>85</v>
      </c>
      <c r="D68" s="106" t="s">
        <v>55</v>
      </c>
      <c r="E68" s="89">
        <v>78</v>
      </c>
      <c r="F68" s="90">
        <v>34</v>
      </c>
      <c r="G68" s="91">
        <v>1</v>
      </c>
      <c r="H68" s="33">
        <f t="shared" si="48"/>
        <v>112</v>
      </c>
      <c r="I68" s="83">
        <v>79</v>
      </c>
      <c r="J68" s="84">
        <v>35</v>
      </c>
      <c r="K68" s="85">
        <v>1</v>
      </c>
      <c r="L68" s="33">
        <f t="shared" si="49"/>
        <v>114</v>
      </c>
      <c r="M68" s="86">
        <f t="shared" si="50"/>
        <v>157</v>
      </c>
      <c r="N68" s="87">
        <f t="shared" si="50"/>
        <v>69</v>
      </c>
      <c r="O68" s="88">
        <f t="shared" si="51"/>
        <v>226</v>
      </c>
      <c r="P68" s="70">
        <f t="shared" si="52"/>
        <v>2</v>
      </c>
    </row>
    <row r="69" spans="1:16" ht="16.5" customHeight="1" thickBot="1" x14ac:dyDescent="0.3">
      <c r="A69" s="18"/>
      <c r="B69" s="97"/>
      <c r="C69" s="117" t="s">
        <v>112</v>
      </c>
      <c r="D69" s="118" t="s">
        <v>55</v>
      </c>
      <c r="E69" s="36">
        <v>95</v>
      </c>
      <c r="F69" s="37">
        <v>27</v>
      </c>
      <c r="G69" s="38">
        <v>3</v>
      </c>
      <c r="H69" s="33">
        <f t="shared" si="48"/>
        <v>122</v>
      </c>
      <c r="I69" s="39">
        <v>88</v>
      </c>
      <c r="J69" s="40">
        <v>36</v>
      </c>
      <c r="K69" s="41">
        <v>3</v>
      </c>
      <c r="L69" s="33">
        <f t="shared" si="49"/>
        <v>124</v>
      </c>
      <c r="M69" s="42">
        <f t="shared" si="50"/>
        <v>183</v>
      </c>
      <c r="N69" s="43">
        <f t="shared" si="50"/>
        <v>63</v>
      </c>
      <c r="O69" s="44">
        <f t="shared" si="51"/>
        <v>246</v>
      </c>
      <c r="P69" s="73">
        <f t="shared" si="52"/>
        <v>6</v>
      </c>
    </row>
    <row r="70" spans="1:16" ht="16.5" customHeight="1" x14ac:dyDescent="0.25">
      <c r="A70" s="59" t="s">
        <v>68</v>
      </c>
      <c r="B70" s="96" t="s">
        <v>69</v>
      </c>
      <c r="C70" s="60">
        <v>46167</v>
      </c>
      <c r="D70" s="102" t="s">
        <v>55</v>
      </c>
      <c r="E70" s="131">
        <v>91</v>
      </c>
      <c r="F70" s="132">
        <v>32</v>
      </c>
      <c r="G70" s="132">
        <v>5</v>
      </c>
      <c r="H70" s="19">
        <f t="shared" si="48"/>
        <v>123</v>
      </c>
      <c r="I70" s="133">
        <v>77</v>
      </c>
      <c r="J70" s="132">
        <v>53</v>
      </c>
      <c r="K70" s="132">
        <v>0</v>
      </c>
      <c r="L70" s="19">
        <f t="shared" si="49"/>
        <v>130</v>
      </c>
      <c r="M70" s="12">
        <f t="shared" ref="M70:N71" si="53">SUM(E70,I70)</f>
        <v>168</v>
      </c>
      <c r="N70" s="13">
        <f t="shared" si="53"/>
        <v>85</v>
      </c>
      <c r="O70" s="7">
        <f t="shared" si="51"/>
        <v>253</v>
      </c>
      <c r="P70" s="72">
        <f t="shared" si="52"/>
        <v>5</v>
      </c>
    </row>
    <row r="71" spans="1:16" ht="16.5" customHeight="1" x14ac:dyDescent="0.25">
      <c r="A71" s="75"/>
      <c r="B71" s="95"/>
      <c r="C71" s="108" t="s">
        <v>78</v>
      </c>
      <c r="D71" s="107" t="s">
        <v>56</v>
      </c>
      <c r="E71" s="89">
        <v>81</v>
      </c>
      <c r="F71" s="90">
        <v>35</v>
      </c>
      <c r="G71" s="91">
        <v>1</v>
      </c>
      <c r="H71" s="33">
        <f t="shared" si="48"/>
        <v>116</v>
      </c>
      <c r="I71" s="83">
        <v>85</v>
      </c>
      <c r="J71" s="84">
        <v>44</v>
      </c>
      <c r="K71" s="85">
        <v>1</v>
      </c>
      <c r="L71" s="33">
        <f t="shared" si="49"/>
        <v>129</v>
      </c>
      <c r="M71" s="86">
        <f t="shared" si="53"/>
        <v>166</v>
      </c>
      <c r="N71" s="87">
        <f t="shared" si="53"/>
        <v>79</v>
      </c>
      <c r="O71" s="88">
        <f t="shared" si="51"/>
        <v>245</v>
      </c>
      <c r="P71" s="70">
        <f t="shared" si="52"/>
        <v>2</v>
      </c>
    </row>
    <row r="72" spans="1:16" ht="16.5" customHeight="1" thickBot="1" x14ac:dyDescent="0.3">
      <c r="A72" s="58"/>
      <c r="B72" s="97"/>
      <c r="C72" s="113"/>
      <c r="D72" s="104"/>
      <c r="E72" s="9"/>
      <c r="F72" s="8"/>
      <c r="G72" s="17"/>
      <c r="H72" s="33">
        <f t="shared" ref="H72:H80" si="54">(E72+F72)</f>
        <v>0</v>
      </c>
      <c r="I72" s="20"/>
      <c r="J72" s="21"/>
      <c r="K72" s="22"/>
      <c r="L72" s="33">
        <f t="shared" ref="L72:L80" si="55">(I72+J72)</f>
        <v>0</v>
      </c>
      <c r="M72" s="14">
        <f t="shared" ref="M72:M80" si="56">SUM(E72,I72)</f>
        <v>0</v>
      </c>
      <c r="N72" s="15">
        <f t="shared" ref="N72:N80" si="57">SUM(F72,J72)</f>
        <v>0</v>
      </c>
      <c r="O72" s="10">
        <f t="shared" ref="O72:O80" si="58">SUM(M72:N72)</f>
        <v>0</v>
      </c>
      <c r="P72" s="71">
        <f t="shared" ref="P72:P80" si="59">SUM(G72,K72)</f>
        <v>0</v>
      </c>
    </row>
    <row r="73" spans="1:16" ht="16.5" customHeight="1" x14ac:dyDescent="0.25">
      <c r="A73" s="26" t="s">
        <v>70</v>
      </c>
      <c r="B73" s="96" t="s">
        <v>69</v>
      </c>
      <c r="C73" s="60">
        <v>46167</v>
      </c>
      <c r="D73" s="102" t="s">
        <v>55</v>
      </c>
      <c r="E73" s="130">
        <v>93</v>
      </c>
      <c r="F73" s="24">
        <v>34</v>
      </c>
      <c r="G73" s="24">
        <v>1</v>
      </c>
      <c r="H73" s="19">
        <f t="shared" si="54"/>
        <v>127</v>
      </c>
      <c r="I73" s="23">
        <v>83</v>
      </c>
      <c r="J73" s="24">
        <v>42</v>
      </c>
      <c r="K73" s="24">
        <v>1</v>
      </c>
      <c r="L73" s="19">
        <f t="shared" si="55"/>
        <v>125</v>
      </c>
      <c r="M73" s="12">
        <f t="shared" si="56"/>
        <v>176</v>
      </c>
      <c r="N73" s="13">
        <f t="shared" si="57"/>
        <v>76</v>
      </c>
      <c r="O73" s="7">
        <f t="shared" si="58"/>
        <v>252</v>
      </c>
      <c r="P73" s="72">
        <f t="shared" si="59"/>
        <v>2</v>
      </c>
    </row>
    <row r="74" spans="1:16" ht="16.5" customHeight="1" x14ac:dyDescent="0.25">
      <c r="A74" s="75"/>
      <c r="B74" s="95"/>
      <c r="C74" s="108" t="s">
        <v>78</v>
      </c>
      <c r="D74" s="107" t="s">
        <v>56</v>
      </c>
      <c r="E74" s="89">
        <v>93</v>
      </c>
      <c r="F74" s="90">
        <v>36</v>
      </c>
      <c r="G74" s="91">
        <v>4</v>
      </c>
      <c r="H74" s="33">
        <f t="shared" si="54"/>
        <v>129</v>
      </c>
      <c r="I74" s="83">
        <v>84</v>
      </c>
      <c r="J74" s="84">
        <v>44</v>
      </c>
      <c r="K74" s="85">
        <v>1</v>
      </c>
      <c r="L74" s="33">
        <f t="shared" si="55"/>
        <v>128</v>
      </c>
      <c r="M74" s="86">
        <f t="shared" si="56"/>
        <v>177</v>
      </c>
      <c r="N74" s="87">
        <f t="shared" si="57"/>
        <v>80</v>
      </c>
      <c r="O74" s="88">
        <f t="shared" si="58"/>
        <v>257</v>
      </c>
      <c r="P74" s="70">
        <f t="shared" si="59"/>
        <v>5</v>
      </c>
    </row>
    <row r="75" spans="1:16" ht="16.5" customHeight="1" thickBot="1" x14ac:dyDescent="0.3">
      <c r="A75" s="18"/>
      <c r="B75" s="97"/>
      <c r="C75" s="113"/>
      <c r="D75" s="104"/>
      <c r="E75" s="9"/>
      <c r="F75" s="8"/>
      <c r="G75" s="17"/>
      <c r="H75" s="33">
        <f t="shared" si="54"/>
        <v>0</v>
      </c>
      <c r="I75" s="20"/>
      <c r="J75" s="21"/>
      <c r="K75" s="22"/>
      <c r="L75" s="33">
        <f t="shared" si="55"/>
        <v>0</v>
      </c>
      <c r="M75" s="14">
        <f t="shared" si="56"/>
        <v>0</v>
      </c>
      <c r="N75" s="15">
        <f t="shared" si="57"/>
        <v>0</v>
      </c>
      <c r="O75" s="10">
        <f t="shared" si="58"/>
        <v>0</v>
      </c>
      <c r="P75" s="71">
        <f t="shared" si="59"/>
        <v>0</v>
      </c>
    </row>
    <row r="76" spans="1:16" ht="15.75" customHeight="1" x14ac:dyDescent="0.25">
      <c r="A76" s="59" t="s">
        <v>71</v>
      </c>
      <c r="B76" s="96" t="s">
        <v>72</v>
      </c>
      <c r="C76" s="60">
        <v>46167</v>
      </c>
      <c r="D76" s="102" t="s">
        <v>56</v>
      </c>
      <c r="E76" s="6">
        <v>82</v>
      </c>
      <c r="F76" s="5">
        <v>34</v>
      </c>
      <c r="G76" s="16">
        <v>2</v>
      </c>
      <c r="H76" s="19">
        <f t="shared" si="54"/>
        <v>116</v>
      </c>
      <c r="I76" s="23">
        <v>89</v>
      </c>
      <c r="J76" s="24">
        <v>42</v>
      </c>
      <c r="K76" s="25">
        <v>1</v>
      </c>
      <c r="L76" s="19">
        <f t="shared" si="55"/>
        <v>131</v>
      </c>
      <c r="M76" s="12">
        <f t="shared" si="56"/>
        <v>171</v>
      </c>
      <c r="N76" s="13">
        <f t="shared" si="57"/>
        <v>76</v>
      </c>
      <c r="O76" s="7">
        <f t="shared" si="58"/>
        <v>247</v>
      </c>
      <c r="P76" s="72">
        <f t="shared" si="59"/>
        <v>3</v>
      </c>
    </row>
    <row r="77" spans="1:16" ht="16.5" customHeight="1" x14ac:dyDescent="0.25">
      <c r="A77" s="75"/>
      <c r="B77" s="95"/>
      <c r="C77" s="111" t="s">
        <v>85</v>
      </c>
      <c r="D77" s="103" t="s">
        <v>56</v>
      </c>
      <c r="E77" s="80">
        <v>90</v>
      </c>
      <c r="F77" s="81">
        <v>25</v>
      </c>
      <c r="G77" s="82">
        <v>6</v>
      </c>
      <c r="H77" s="33">
        <f t="shared" si="54"/>
        <v>115</v>
      </c>
      <c r="I77" s="83">
        <v>85</v>
      </c>
      <c r="J77" s="84">
        <v>27</v>
      </c>
      <c r="K77" s="85">
        <v>5</v>
      </c>
      <c r="L77" s="33">
        <f t="shared" si="55"/>
        <v>112</v>
      </c>
      <c r="M77" s="86">
        <f t="shared" si="56"/>
        <v>175</v>
      </c>
      <c r="N77" s="87">
        <f t="shared" si="57"/>
        <v>52</v>
      </c>
      <c r="O77" s="88">
        <f t="shared" si="58"/>
        <v>227</v>
      </c>
      <c r="P77" s="70">
        <f t="shared" si="59"/>
        <v>11</v>
      </c>
    </row>
    <row r="78" spans="1:16" ht="16.5" customHeight="1" thickBot="1" x14ac:dyDescent="0.3">
      <c r="A78" s="18"/>
      <c r="B78" s="97"/>
      <c r="C78" s="112" t="s">
        <v>119</v>
      </c>
      <c r="D78" s="104"/>
      <c r="E78" s="36"/>
      <c r="F78" s="37"/>
      <c r="G78" s="38"/>
      <c r="H78" s="126">
        <f t="shared" si="54"/>
        <v>0</v>
      </c>
      <c r="I78" s="127"/>
      <c r="J78" s="128"/>
      <c r="K78" s="129"/>
      <c r="L78" s="126">
        <f t="shared" si="55"/>
        <v>0</v>
      </c>
      <c r="M78" s="42">
        <f t="shared" si="56"/>
        <v>0</v>
      </c>
      <c r="N78" s="43">
        <f t="shared" si="57"/>
        <v>0</v>
      </c>
      <c r="O78" s="44">
        <f t="shared" si="58"/>
        <v>0</v>
      </c>
      <c r="P78" s="73">
        <f t="shared" si="59"/>
        <v>0</v>
      </c>
    </row>
    <row r="79" spans="1:16" ht="16.5" customHeight="1" x14ac:dyDescent="0.25">
      <c r="A79" s="59" t="s">
        <v>74</v>
      </c>
      <c r="B79" s="96" t="s">
        <v>65</v>
      </c>
      <c r="C79" s="60">
        <v>46167</v>
      </c>
      <c r="D79" s="102" t="s">
        <v>56</v>
      </c>
      <c r="E79" s="131">
        <v>93</v>
      </c>
      <c r="F79" s="132">
        <v>43</v>
      </c>
      <c r="G79" s="132">
        <v>0</v>
      </c>
      <c r="H79" s="19">
        <f t="shared" si="54"/>
        <v>136</v>
      </c>
      <c r="I79" s="133">
        <v>89</v>
      </c>
      <c r="J79" s="132">
        <v>76</v>
      </c>
      <c r="K79" s="132">
        <v>0</v>
      </c>
      <c r="L79" s="19">
        <f t="shared" si="55"/>
        <v>165</v>
      </c>
      <c r="M79" s="12">
        <f t="shared" si="56"/>
        <v>182</v>
      </c>
      <c r="N79" s="13">
        <f t="shared" si="57"/>
        <v>119</v>
      </c>
      <c r="O79" s="7">
        <f t="shared" si="58"/>
        <v>301</v>
      </c>
      <c r="P79" s="72">
        <f t="shared" si="59"/>
        <v>0</v>
      </c>
    </row>
    <row r="80" spans="1:16" ht="16.5" customHeight="1" x14ac:dyDescent="0.25">
      <c r="A80" s="75"/>
      <c r="B80" s="95"/>
      <c r="C80" s="108"/>
      <c r="D80" s="107"/>
      <c r="E80" s="89"/>
      <c r="F80" s="90"/>
      <c r="G80" s="91"/>
      <c r="H80" s="33">
        <f t="shared" si="54"/>
        <v>0</v>
      </c>
      <c r="I80" s="83"/>
      <c r="J80" s="84"/>
      <c r="K80" s="85"/>
      <c r="L80" s="33">
        <f t="shared" si="55"/>
        <v>0</v>
      </c>
      <c r="M80" s="86">
        <f t="shared" si="56"/>
        <v>0</v>
      </c>
      <c r="N80" s="87">
        <f t="shared" si="57"/>
        <v>0</v>
      </c>
      <c r="O80" s="88">
        <f t="shared" si="58"/>
        <v>0</v>
      </c>
      <c r="P80" s="70">
        <f t="shared" si="59"/>
        <v>0</v>
      </c>
    </row>
    <row r="81" spans="1:16" ht="16.5" customHeight="1" thickBot="1" x14ac:dyDescent="0.3">
      <c r="A81" s="58"/>
      <c r="B81" s="97"/>
      <c r="C81" s="113"/>
      <c r="D81" s="104"/>
      <c r="E81" s="9"/>
      <c r="F81" s="8"/>
      <c r="G81" s="17"/>
      <c r="H81" s="33">
        <f t="shared" ref="H81:H92" si="60">(E81+F81)</f>
        <v>0</v>
      </c>
      <c r="I81" s="20"/>
      <c r="J81" s="21"/>
      <c r="K81" s="22"/>
      <c r="L81" s="33">
        <f t="shared" ref="L81:L92" si="61">(I81+J81)</f>
        <v>0</v>
      </c>
      <c r="M81" s="14">
        <f t="shared" ref="M81:M92" si="62">SUM(E81,I81)</f>
        <v>0</v>
      </c>
      <c r="N81" s="15">
        <f t="shared" ref="N81:N92" si="63">SUM(F81,J81)</f>
        <v>0</v>
      </c>
      <c r="O81" s="10">
        <f t="shared" ref="O81:O92" si="64">SUM(M81:N81)</f>
        <v>0</v>
      </c>
      <c r="P81" s="71">
        <f t="shared" ref="P81:P92" si="65">SUM(G81,K81)</f>
        <v>0</v>
      </c>
    </row>
    <row r="82" spans="1:16" ht="16.5" customHeight="1" x14ac:dyDescent="0.25">
      <c r="A82" s="26" t="s">
        <v>75</v>
      </c>
      <c r="B82" s="96" t="s">
        <v>65</v>
      </c>
      <c r="C82" s="60">
        <v>46167</v>
      </c>
      <c r="D82" s="102" t="s">
        <v>56</v>
      </c>
      <c r="E82" s="130">
        <v>91</v>
      </c>
      <c r="F82" s="24">
        <v>27</v>
      </c>
      <c r="G82" s="24">
        <v>3</v>
      </c>
      <c r="H82" s="19">
        <f t="shared" si="60"/>
        <v>118</v>
      </c>
      <c r="I82" s="23">
        <v>91</v>
      </c>
      <c r="J82" s="24">
        <v>35</v>
      </c>
      <c r="K82" s="24">
        <v>1</v>
      </c>
      <c r="L82" s="19">
        <f t="shared" si="61"/>
        <v>126</v>
      </c>
      <c r="M82" s="12">
        <f t="shared" si="62"/>
        <v>182</v>
      </c>
      <c r="N82" s="13">
        <f t="shared" si="63"/>
        <v>62</v>
      </c>
      <c r="O82" s="7">
        <f t="shared" si="64"/>
        <v>244</v>
      </c>
      <c r="P82" s="72">
        <f t="shared" si="65"/>
        <v>4</v>
      </c>
    </row>
    <row r="83" spans="1:16" ht="16.5" customHeight="1" x14ac:dyDescent="0.25">
      <c r="A83" s="75"/>
      <c r="B83" s="95"/>
      <c r="C83" s="108"/>
      <c r="D83" s="107"/>
      <c r="E83" s="89"/>
      <c r="F83" s="90"/>
      <c r="G83" s="91"/>
      <c r="H83" s="33">
        <f t="shared" si="60"/>
        <v>0</v>
      </c>
      <c r="I83" s="83"/>
      <c r="J83" s="84"/>
      <c r="K83" s="85"/>
      <c r="L83" s="33">
        <f t="shared" si="61"/>
        <v>0</v>
      </c>
      <c r="M83" s="86">
        <f t="shared" si="62"/>
        <v>0</v>
      </c>
      <c r="N83" s="87">
        <f t="shared" si="63"/>
        <v>0</v>
      </c>
      <c r="O83" s="88">
        <f t="shared" si="64"/>
        <v>0</v>
      </c>
      <c r="P83" s="70">
        <f t="shared" si="65"/>
        <v>0</v>
      </c>
    </row>
    <row r="84" spans="1:16" ht="16.5" customHeight="1" thickBot="1" x14ac:dyDescent="0.3">
      <c r="A84" s="18"/>
      <c r="B84" s="97"/>
      <c r="C84" s="113"/>
      <c r="D84" s="104"/>
      <c r="E84" s="9"/>
      <c r="F84" s="8"/>
      <c r="G84" s="17"/>
      <c r="H84" s="33">
        <f t="shared" si="60"/>
        <v>0</v>
      </c>
      <c r="I84" s="20"/>
      <c r="J84" s="21"/>
      <c r="K84" s="22"/>
      <c r="L84" s="33">
        <f t="shared" si="61"/>
        <v>0</v>
      </c>
      <c r="M84" s="14">
        <f t="shared" si="62"/>
        <v>0</v>
      </c>
      <c r="N84" s="15">
        <f t="shared" si="63"/>
        <v>0</v>
      </c>
      <c r="O84" s="10">
        <f t="shared" si="64"/>
        <v>0</v>
      </c>
      <c r="P84" s="71">
        <f t="shared" si="65"/>
        <v>0</v>
      </c>
    </row>
    <row r="85" spans="1:16" ht="16.5" customHeight="1" x14ac:dyDescent="0.25">
      <c r="A85" s="59" t="s">
        <v>76</v>
      </c>
      <c r="B85" s="96" t="s">
        <v>65</v>
      </c>
      <c r="C85" s="60">
        <v>46167</v>
      </c>
      <c r="D85" s="102" t="s">
        <v>55</v>
      </c>
      <c r="E85" s="6">
        <v>80</v>
      </c>
      <c r="F85" s="5">
        <v>36</v>
      </c>
      <c r="G85" s="16">
        <v>3</v>
      </c>
      <c r="H85" s="19">
        <f t="shared" si="60"/>
        <v>116</v>
      </c>
      <c r="I85" s="23">
        <v>100</v>
      </c>
      <c r="J85" s="24">
        <v>63</v>
      </c>
      <c r="K85" s="25">
        <v>0</v>
      </c>
      <c r="L85" s="19">
        <f t="shared" si="61"/>
        <v>163</v>
      </c>
      <c r="M85" s="12">
        <f t="shared" si="62"/>
        <v>180</v>
      </c>
      <c r="N85" s="13">
        <f t="shared" si="63"/>
        <v>99</v>
      </c>
      <c r="O85" s="7">
        <f t="shared" si="64"/>
        <v>279</v>
      </c>
      <c r="P85" s="72">
        <f t="shared" si="65"/>
        <v>3</v>
      </c>
    </row>
    <row r="86" spans="1:16" ht="16.5" customHeight="1" x14ac:dyDescent="0.25">
      <c r="A86" s="75"/>
      <c r="B86" s="95"/>
      <c r="C86" s="110"/>
      <c r="D86" s="103"/>
      <c r="E86" s="80"/>
      <c r="F86" s="81"/>
      <c r="G86" s="82"/>
      <c r="H86" s="33">
        <f t="shared" si="60"/>
        <v>0</v>
      </c>
      <c r="I86" s="83"/>
      <c r="J86" s="84"/>
      <c r="K86" s="85"/>
      <c r="L86" s="33">
        <f t="shared" si="61"/>
        <v>0</v>
      </c>
      <c r="M86" s="86">
        <f t="shared" si="62"/>
        <v>0</v>
      </c>
      <c r="N86" s="87">
        <f t="shared" si="63"/>
        <v>0</v>
      </c>
      <c r="O86" s="88">
        <f t="shared" si="64"/>
        <v>0</v>
      </c>
      <c r="P86" s="70">
        <f t="shared" si="65"/>
        <v>0</v>
      </c>
    </row>
    <row r="87" spans="1:16" ht="16.5" customHeight="1" thickBot="1" x14ac:dyDescent="0.3">
      <c r="A87" s="18"/>
      <c r="B87" s="97"/>
      <c r="C87" s="113"/>
      <c r="D87" s="104"/>
      <c r="E87" s="36"/>
      <c r="F87" s="37"/>
      <c r="G87" s="38"/>
      <c r="H87" s="126">
        <f t="shared" si="60"/>
        <v>0</v>
      </c>
      <c r="I87" s="127"/>
      <c r="J87" s="128"/>
      <c r="K87" s="129"/>
      <c r="L87" s="126">
        <f t="shared" si="61"/>
        <v>0</v>
      </c>
      <c r="M87" s="42">
        <f t="shared" si="62"/>
        <v>0</v>
      </c>
      <c r="N87" s="43">
        <f t="shared" si="63"/>
        <v>0</v>
      </c>
      <c r="O87" s="44">
        <f t="shared" si="64"/>
        <v>0</v>
      </c>
      <c r="P87" s="73">
        <f t="shared" si="65"/>
        <v>0</v>
      </c>
    </row>
    <row r="88" spans="1:16" ht="16.5" customHeight="1" x14ac:dyDescent="0.25">
      <c r="A88" s="59" t="s">
        <v>77</v>
      </c>
      <c r="B88" s="96" t="s">
        <v>65</v>
      </c>
      <c r="C88" s="60">
        <v>46167</v>
      </c>
      <c r="D88" s="102" t="s">
        <v>55</v>
      </c>
      <c r="E88" s="6">
        <v>94</v>
      </c>
      <c r="F88" s="5">
        <v>35</v>
      </c>
      <c r="G88" s="16">
        <v>3</v>
      </c>
      <c r="H88" s="19">
        <f t="shared" si="60"/>
        <v>129</v>
      </c>
      <c r="I88" s="23">
        <v>80</v>
      </c>
      <c r="J88" s="24">
        <v>42</v>
      </c>
      <c r="K88" s="25">
        <v>5</v>
      </c>
      <c r="L88" s="19">
        <f t="shared" si="61"/>
        <v>122</v>
      </c>
      <c r="M88" s="12">
        <f t="shared" si="62"/>
        <v>174</v>
      </c>
      <c r="N88" s="13">
        <f t="shared" si="63"/>
        <v>77</v>
      </c>
      <c r="O88" s="7">
        <f t="shared" si="64"/>
        <v>251</v>
      </c>
      <c r="P88" s="72">
        <f t="shared" si="65"/>
        <v>8</v>
      </c>
    </row>
    <row r="89" spans="1:16" ht="16.5" customHeight="1" x14ac:dyDescent="0.25">
      <c r="A89" s="75"/>
      <c r="B89" s="95"/>
      <c r="C89" s="110"/>
      <c r="D89" s="103"/>
      <c r="E89" s="80"/>
      <c r="F89" s="81"/>
      <c r="G89" s="82"/>
      <c r="H89" s="33">
        <f t="shared" si="60"/>
        <v>0</v>
      </c>
      <c r="I89" s="83"/>
      <c r="J89" s="84"/>
      <c r="K89" s="85"/>
      <c r="L89" s="33">
        <f t="shared" si="61"/>
        <v>0</v>
      </c>
      <c r="M89" s="86">
        <f t="shared" si="62"/>
        <v>0</v>
      </c>
      <c r="N89" s="87">
        <f t="shared" si="63"/>
        <v>0</v>
      </c>
      <c r="O89" s="88">
        <f t="shared" si="64"/>
        <v>0</v>
      </c>
      <c r="P89" s="70">
        <f t="shared" si="65"/>
        <v>0</v>
      </c>
    </row>
    <row r="90" spans="1:16" ht="16.5" customHeight="1" thickBot="1" x14ac:dyDescent="0.3">
      <c r="A90" s="18"/>
      <c r="B90" s="97"/>
      <c r="C90" s="113"/>
      <c r="D90" s="104"/>
      <c r="E90" s="36"/>
      <c r="F90" s="37"/>
      <c r="G90" s="38"/>
      <c r="H90" s="126">
        <f t="shared" si="60"/>
        <v>0</v>
      </c>
      <c r="I90" s="127"/>
      <c r="J90" s="128"/>
      <c r="K90" s="129"/>
      <c r="L90" s="126">
        <f t="shared" si="61"/>
        <v>0</v>
      </c>
      <c r="M90" s="42">
        <f t="shared" si="62"/>
        <v>0</v>
      </c>
      <c r="N90" s="43">
        <f t="shared" si="63"/>
        <v>0</v>
      </c>
      <c r="O90" s="44">
        <f t="shared" si="64"/>
        <v>0</v>
      </c>
      <c r="P90" s="73">
        <f t="shared" si="65"/>
        <v>0</v>
      </c>
    </row>
    <row r="91" spans="1:16" ht="16.5" customHeight="1" x14ac:dyDescent="0.25">
      <c r="A91" s="59" t="s">
        <v>79</v>
      </c>
      <c r="B91" s="96" t="s">
        <v>80</v>
      </c>
      <c r="C91" s="134" t="s">
        <v>85</v>
      </c>
      <c r="D91" s="102" t="s">
        <v>55</v>
      </c>
      <c r="E91" s="131">
        <v>82</v>
      </c>
      <c r="F91" s="132">
        <v>25</v>
      </c>
      <c r="G91" s="132">
        <v>6</v>
      </c>
      <c r="H91" s="19">
        <f t="shared" si="60"/>
        <v>107</v>
      </c>
      <c r="I91" s="133">
        <v>76</v>
      </c>
      <c r="J91" s="132">
        <v>27</v>
      </c>
      <c r="K91" s="132">
        <v>8</v>
      </c>
      <c r="L91" s="19">
        <f t="shared" si="61"/>
        <v>103</v>
      </c>
      <c r="M91" s="12">
        <f t="shared" si="62"/>
        <v>158</v>
      </c>
      <c r="N91" s="13">
        <f t="shared" si="63"/>
        <v>52</v>
      </c>
      <c r="O91" s="7">
        <f t="shared" si="64"/>
        <v>210</v>
      </c>
      <c r="P91" s="72">
        <f t="shared" si="65"/>
        <v>14</v>
      </c>
    </row>
    <row r="92" spans="1:16" ht="16.5" customHeight="1" x14ac:dyDescent="0.25">
      <c r="A92" s="75"/>
      <c r="B92" s="95"/>
      <c r="C92" s="108"/>
      <c r="D92" s="107"/>
      <c r="E92" s="89"/>
      <c r="F92" s="90"/>
      <c r="G92" s="91"/>
      <c r="H92" s="33">
        <f t="shared" si="60"/>
        <v>0</v>
      </c>
      <c r="I92" s="83"/>
      <c r="J92" s="84"/>
      <c r="K92" s="85"/>
      <c r="L92" s="33">
        <f t="shared" si="61"/>
        <v>0</v>
      </c>
      <c r="M92" s="86">
        <f t="shared" si="62"/>
        <v>0</v>
      </c>
      <c r="N92" s="87">
        <f t="shared" si="63"/>
        <v>0</v>
      </c>
      <c r="O92" s="88">
        <f t="shared" si="64"/>
        <v>0</v>
      </c>
      <c r="P92" s="70">
        <f t="shared" si="65"/>
        <v>0</v>
      </c>
    </row>
    <row r="93" spans="1:16" ht="16.5" customHeight="1" thickBot="1" x14ac:dyDescent="0.3">
      <c r="A93" s="58"/>
      <c r="B93" s="97"/>
      <c r="C93" s="113"/>
      <c r="D93" s="104"/>
      <c r="E93" s="9"/>
      <c r="F93" s="8"/>
      <c r="G93" s="17"/>
      <c r="H93" s="33">
        <f t="shared" ref="H93:H113" si="66">(E93+F93)</f>
        <v>0</v>
      </c>
      <c r="I93" s="20"/>
      <c r="J93" s="21"/>
      <c r="K93" s="22"/>
      <c r="L93" s="33">
        <f t="shared" ref="L93:L113" si="67">(I93+J93)</f>
        <v>0</v>
      </c>
      <c r="M93" s="14">
        <f t="shared" ref="M93:M113" si="68">SUM(E93,I93)</f>
        <v>0</v>
      </c>
      <c r="N93" s="15">
        <f t="shared" ref="N93:N113" si="69">SUM(F93,J93)</f>
        <v>0</v>
      </c>
      <c r="O93" s="10">
        <f t="shared" ref="O93:O113" si="70">SUM(M93:N93)</f>
        <v>0</v>
      </c>
      <c r="P93" s="71">
        <f t="shared" ref="P93:P113" si="71">SUM(G93,K93)</f>
        <v>0</v>
      </c>
    </row>
    <row r="94" spans="1:16" ht="16.5" customHeight="1" x14ac:dyDescent="0.25">
      <c r="A94" s="26" t="s">
        <v>81</v>
      </c>
      <c r="B94" s="96" t="s">
        <v>82</v>
      </c>
      <c r="C94" s="134" t="s">
        <v>83</v>
      </c>
      <c r="D94" s="102" t="s">
        <v>55</v>
      </c>
      <c r="E94" s="130">
        <v>100</v>
      </c>
      <c r="F94" s="24">
        <v>53</v>
      </c>
      <c r="G94" s="24">
        <v>0</v>
      </c>
      <c r="H94" s="19">
        <f t="shared" si="66"/>
        <v>153</v>
      </c>
      <c r="I94" s="23">
        <v>85</v>
      </c>
      <c r="J94" s="24">
        <v>44</v>
      </c>
      <c r="K94" s="24">
        <v>2</v>
      </c>
      <c r="L94" s="19">
        <f t="shared" si="67"/>
        <v>129</v>
      </c>
      <c r="M94" s="12">
        <f t="shared" si="68"/>
        <v>185</v>
      </c>
      <c r="N94" s="13">
        <f t="shared" si="69"/>
        <v>97</v>
      </c>
      <c r="O94" s="7">
        <f t="shared" si="70"/>
        <v>282</v>
      </c>
      <c r="P94" s="72">
        <f t="shared" si="71"/>
        <v>2</v>
      </c>
    </row>
    <row r="95" spans="1:16" ht="16.5" customHeight="1" x14ac:dyDescent="0.25">
      <c r="A95" s="75"/>
      <c r="B95" s="95"/>
      <c r="C95" s="108" t="s">
        <v>95</v>
      </c>
      <c r="D95" s="107" t="s">
        <v>55</v>
      </c>
      <c r="E95" s="89">
        <v>80</v>
      </c>
      <c r="F95" s="90">
        <v>44</v>
      </c>
      <c r="G95" s="91">
        <v>3</v>
      </c>
      <c r="H95" s="33">
        <f t="shared" si="66"/>
        <v>124</v>
      </c>
      <c r="I95" s="83">
        <v>82</v>
      </c>
      <c r="J95" s="84">
        <v>34</v>
      </c>
      <c r="K95" s="85">
        <v>0</v>
      </c>
      <c r="L95" s="33">
        <f t="shared" si="67"/>
        <v>116</v>
      </c>
      <c r="M95" s="86">
        <f t="shared" si="68"/>
        <v>162</v>
      </c>
      <c r="N95" s="87">
        <f t="shared" si="69"/>
        <v>78</v>
      </c>
      <c r="O95" s="88">
        <f t="shared" si="70"/>
        <v>240</v>
      </c>
      <c r="P95" s="70">
        <f t="shared" si="71"/>
        <v>3</v>
      </c>
    </row>
    <row r="96" spans="1:16" ht="16.5" customHeight="1" thickBot="1" x14ac:dyDescent="0.3">
      <c r="A96" s="18"/>
      <c r="B96" s="97"/>
      <c r="C96" s="112" t="s">
        <v>113</v>
      </c>
      <c r="D96" s="104" t="s">
        <v>56</v>
      </c>
      <c r="E96" s="9">
        <v>85</v>
      </c>
      <c r="F96" s="8">
        <v>38</v>
      </c>
      <c r="G96" s="17">
        <v>4</v>
      </c>
      <c r="H96" s="33">
        <f t="shared" si="66"/>
        <v>123</v>
      </c>
      <c r="I96" s="20">
        <v>95</v>
      </c>
      <c r="J96" s="21">
        <v>45</v>
      </c>
      <c r="K96" s="22">
        <v>0</v>
      </c>
      <c r="L96" s="33">
        <f t="shared" si="67"/>
        <v>140</v>
      </c>
      <c r="M96" s="14">
        <f t="shared" si="68"/>
        <v>180</v>
      </c>
      <c r="N96" s="15">
        <f t="shared" si="69"/>
        <v>83</v>
      </c>
      <c r="O96" s="10">
        <f t="shared" si="70"/>
        <v>263</v>
      </c>
      <c r="P96" s="71">
        <f t="shared" si="71"/>
        <v>4</v>
      </c>
    </row>
    <row r="97" spans="1:16" ht="16.5" customHeight="1" x14ac:dyDescent="0.25">
      <c r="A97" s="59" t="s">
        <v>108</v>
      </c>
      <c r="B97" s="96" t="s">
        <v>84</v>
      </c>
      <c r="C97" s="134" t="s">
        <v>83</v>
      </c>
      <c r="D97" s="102" t="s">
        <v>56</v>
      </c>
      <c r="E97" s="6">
        <v>96</v>
      </c>
      <c r="F97" s="5">
        <v>26</v>
      </c>
      <c r="G97" s="16">
        <v>7</v>
      </c>
      <c r="H97" s="19">
        <f t="shared" si="66"/>
        <v>122</v>
      </c>
      <c r="I97" s="23">
        <v>93</v>
      </c>
      <c r="J97" s="24">
        <v>42</v>
      </c>
      <c r="K97" s="25">
        <v>1</v>
      </c>
      <c r="L97" s="19">
        <f t="shared" si="67"/>
        <v>135</v>
      </c>
      <c r="M97" s="12">
        <f t="shared" si="68"/>
        <v>189</v>
      </c>
      <c r="N97" s="13">
        <f t="shared" si="69"/>
        <v>68</v>
      </c>
      <c r="O97" s="7">
        <f t="shared" si="70"/>
        <v>257</v>
      </c>
      <c r="P97" s="72">
        <f t="shared" si="71"/>
        <v>8</v>
      </c>
    </row>
    <row r="98" spans="1:16" ht="16.5" customHeight="1" x14ac:dyDescent="0.25">
      <c r="A98" s="75"/>
      <c r="B98" s="95"/>
      <c r="C98" s="110"/>
      <c r="D98" s="103"/>
      <c r="E98" s="80"/>
      <c r="F98" s="81"/>
      <c r="G98" s="82"/>
      <c r="H98" s="33">
        <f t="shared" si="66"/>
        <v>0</v>
      </c>
      <c r="I98" s="83"/>
      <c r="J98" s="84"/>
      <c r="K98" s="85"/>
      <c r="L98" s="33">
        <f t="shared" si="67"/>
        <v>0</v>
      </c>
      <c r="M98" s="86">
        <f t="shared" si="68"/>
        <v>0</v>
      </c>
      <c r="N98" s="87">
        <f t="shared" si="69"/>
        <v>0</v>
      </c>
      <c r="O98" s="88">
        <f t="shared" si="70"/>
        <v>0</v>
      </c>
      <c r="P98" s="70">
        <f t="shared" si="71"/>
        <v>0</v>
      </c>
    </row>
    <row r="99" spans="1:16" ht="16.5" customHeight="1" thickBot="1" x14ac:dyDescent="0.3">
      <c r="A99" s="18"/>
      <c r="B99" s="97"/>
      <c r="C99" s="113"/>
      <c r="D99" s="104"/>
      <c r="E99" s="36"/>
      <c r="F99" s="37"/>
      <c r="G99" s="38"/>
      <c r="H99" s="126">
        <f t="shared" si="66"/>
        <v>0</v>
      </c>
      <c r="I99" s="127"/>
      <c r="J99" s="128"/>
      <c r="K99" s="129"/>
      <c r="L99" s="126">
        <f t="shared" si="67"/>
        <v>0</v>
      </c>
      <c r="M99" s="42">
        <f t="shared" si="68"/>
        <v>0</v>
      </c>
      <c r="N99" s="43">
        <f t="shared" si="69"/>
        <v>0</v>
      </c>
      <c r="O99" s="44">
        <f t="shared" si="70"/>
        <v>0</v>
      </c>
      <c r="P99" s="73">
        <f t="shared" si="71"/>
        <v>0</v>
      </c>
    </row>
    <row r="100" spans="1:16" ht="16.5" customHeight="1" x14ac:dyDescent="0.25">
      <c r="A100" s="59" t="s">
        <v>109</v>
      </c>
      <c r="B100" s="96" t="s">
        <v>84</v>
      </c>
      <c r="C100" s="134" t="s">
        <v>83</v>
      </c>
      <c r="D100" s="102" t="s">
        <v>56</v>
      </c>
      <c r="E100" s="131">
        <v>96</v>
      </c>
      <c r="F100" s="132">
        <v>52</v>
      </c>
      <c r="G100" s="132">
        <v>0</v>
      </c>
      <c r="H100" s="19">
        <f t="shared" si="66"/>
        <v>148</v>
      </c>
      <c r="I100" s="133">
        <v>91</v>
      </c>
      <c r="J100" s="132">
        <v>36</v>
      </c>
      <c r="K100" s="132">
        <v>3</v>
      </c>
      <c r="L100" s="19">
        <f t="shared" si="67"/>
        <v>127</v>
      </c>
      <c r="M100" s="12">
        <f t="shared" si="68"/>
        <v>187</v>
      </c>
      <c r="N100" s="13">
        <f t="shared" si="69"/>
        <v>88</v>
      </c>
      <c r="O100" s="7">
        <f t="shared" si="70"/>
        <v>275</v>
      </c>
      <c r="P100" s="72">
        <f t="shared" si="71"/>
        <v>3</v>
      </c>
    </row>
    <row r="101" spans="1:16" ht="16.5" customHeight="1" x14ac:dyDescent="0.25">
      <c r="A101" s="75"/>
      <c r="B101" s="95"/>
      <c r="C101" s="108"/>
      <c r="D101" s="107"/>
      <c r="E101" s="89"/>
      <c r="F101" s="90"/>
      <c r="G101" s="91"/>
      <c r="H101" s="33">
        <f t="shared" si="66"/>
        <v>0</v>
      </c>
      <c r="I101" s="83"/>
      <c r="J101" s="84"/>
      <c r="K101" s="85"/>
      <c r="L101" s="33">
        <f t="shared" si="67"/>
        <v>0</v>
      </c>
      <c r="M101" s="86">
        <f t="shared" si="68"/>
        <v>0</v>
      </c>
      <c r="N101" s="87">
        <f t="shared" si="69"/>
        <v>0</v>
      </c>
      <c r="O101" s="88">
        <f t="shared" si="70"/>
        <v>0</v>
      </c>
      <c r="P101" s="70">
        <f t="shared" si="71"/>
        <v>0</v>
      </c>
    </row>
    <row r="102" spans="1:16" ht="16.5" customHeight="1" thickBot="1" x14ac:dyDescent="0.3">
      <c r="A102" s="58"/>
      <c r="B102" s="97"/>
      <c r="C102" s="113"/>
      <c r="D102" s="104"/>
      <c r="E102" s="9"/>
      <c r="F102" s="8"/>
      <c r="G102" s="17"/>
      <c r="H102" s="33">
        <f t="shared" si="66"/>
        <v>0</v>
      </c>
      <c r="I102" s="20"/>
      <c r="J102" s="21"/>
      <c r="K102" s="22"/>
      <c r="L102" s="33">
        <f t="shared" si="67"/>
        <v>0</v>
      </c>
      <c r="M102" s="14">
        <f t="shared" si="68"/>
        <v>0</v>
      </c>
      <c r="N102" s="15">
        <f t="shared" si="69"/>
        <v>0</v>
      </c>
      <c r="O102" s="10">
        <f t="shared" si="70"/>
        <v>0</v>
      </c>
      <c r="P102" s="71">
        <f t="shared" si="71"/>
        <v>0</v>
      </c>
    </row>
    <row r="103" spans="1:16" ht="16.5" customHeight="1" x14ac:dyDescent="0.25">
      <c r="A103" s="26" t="s">
        <v>106</v>
      </c>
      <c r="B103" s="96" t="s">
        <v>84</v>
      </c>
      <c r="C103" s="134" t="s">
        <v>83</v>
      </c>
      <c r="D103" s="102" t="s">
        <v>55</v>
      </c>
      <c r="E103" s="130">
        <v>75</v>
      </c>
      <c r="F103" s="24">
        <v>31</v>
      </c>
      <c r="G103" s="24">
        <v>3</v>
      </c>
      <c r="H103" s="19">
        <f t="shared" si="66"/>
        <v>106</v>
      </c>
      <c r="I103" s="23">
        <v>75</v>
      </c>
      <c r="J103" s="24">
        <v>25</v>
      </c>
      <c r="K103" s="24">
        <v>6</v>
      </c>
      <c r="L103" s="19">
        <f t="shared" si="67"/>
        <v>100</v>
      </c>
      <c r="M103" s="12">
        <f t="shared" si="68"/>
        <v>150</v>
      </c>
      <c r="N103" s="13">
        <f t="shared" si="69"/>
        <v>56</v>
      </c>
      <c r="O103" s="7">
        <f t="shared" si="70"/>
        <v>206</v>
      </c>
      <c r="P103" s="72">
        <f t="shared" si="71"/>
        <v>9</v>
      </c>
    </row>
    <row r="104" spans="1:16" ht="16.5" customHeight="1" x14ac:dyDescent="0.25">
      <c r="A104" s="75"/>
      <c r="B104" s="95"/>
      <c r="C104" s="108"/>
      <c r="D104" s="107"/>
      <c r="E104" s="89"/>
      <c r="F104" s="90"/>
      <c r="G104" s="91"/>
      <c r="H104" s="33">
        <f t="shared" si="66"/>
        <v>0</v>
      </c>
      <c r="I104" s="83"/>
      <c r="J104" s="84"/>
      <c r="K104" s="85"/>
      <c r="L104" s="33">
        <f t="shared" si="67"/>
        <v>0</v>
      </c>
      <c r="M104" s="86">
        <f t="shared" si="68"/>
        <v>0</v>
      </c>
      <c r="N104" s="87">
        <f t="shared" si="69"/>
        <v>0</v>
      </c>
      <c r="O104" s="88">
        <f t="shared" si="70"/>
        <v>0</v>
      </c>
      <c r="P104" s="70">
        <f t="shared" si="71"/>
        <v>0</v>
      </c>
    </row>
    <row r="105" spans="1:16" ht="16.5" customHeight="1" thickBot="1" x14ac:dyDescent="0.3">
      <c r="A105" s="18"/>
      <c r="B105" s="97"/>
      <c r="C105" s="113"/>
      <c r="D105" s="104"/>
      <c r="E105" s="9"/>
      <c r="F105" s="8"/>
      <c r="G105" s="17"/>
      <c r="H105" s="33">
        <f t="shared" si="66"/>
        <v>0</v>
      </c>
      <c r="I105" s="20"/>
      <c r="J105" s="21"/>
      <c r="K105" s="22"/>
      <c r="L105" s="33">
        <f t="shared" si="67"/>
        <v>0</v>
      </c>
      <c r="M105" s="14">
        <f t="shared" si="68"/>
        <v>0</v>
      </c>
      <c r="N105" s="15">
        <f t="shared" si="69"/>
        <v>0</v>
      </c>
      <c r="O105" s="10">
        <f t="shared" si="70"/>
        <v>0</v>
      </c>
      <c r="P105" s="71">
        <f t="shared" si="71"/>
        <v>0</v>
      </c>
    </row>
    <row r="106" spans="1:16" ht="16.5" customHeight="1" x14ac:dyDescent="0.25">
      <c r="A106" s="59" t="s">
        <v>107</v>
      </c>
      <c r="B106" s="96" t="s">
        <v>84</v>
      </c>
      <c r="C106" s="134" t="s">
        <v>83</v>
      </c>
      <c r="D106" s="102" t="s">
        <v>55</v>
      </c>
      <c r="E106" s="6">
        <v>93</v>
      </c>
      <c r="F106" s="5">
        <v>26</v>
      </c>
      <c r="G106" s="16">
        <v>4</v>
      </c>
      <c r="H106" s="19">
        <f t="shared" si="66"/>
        <v>119</v>
      </c>
      <c r="I106" s="23">
        <v>93</v>
      </c>
      <c r="J106" s="24">
        <v>8</v>
      </c>
      <c r="K106" s="25">
        <v>10</v>
      </c>
      <c r="L106" s="19">
        <f t="shared" si="67"/>
        <v>101</v>
      </c>
      <c r="M106" s="12">
        <f t="shared" si="68"/>
        <v>186</v>
      </c>
      <c r="N106" s="13">
        <f t="shared" si="69"/>
        <v>34</v>
      </c>
      <c r="O106" s="7">
        <f t="shared" si="70"/>
        <v>220</v>
      </c>
      <c r="P106" s="72">
        <f t="shared" si="71"/>
        <v>14</v>
      </c>
    </row>
    <row r="107" spans="1:16" ht="16.5" customHeight="1" x14ac:dyDescent="0.25">
      <c r="A107" s="75"/>
      <c r="B107" s="95"/>
      <c r="C107" s="110"/>
      <c r="D107" s="103"/>
      <c r="E107" s="80"/>
      <c r="F107" s="81"/>
      <c r="G107" s="82"/>
      <c r="H107" s="33">
        <f t="shared" si="66"/>
        <v>0</v>
      </c>
      <c r="I107" s="83"/>
      <c r="J107" s="84"/>
      <c r="K107" s="85"/>
      <c r="L107" s="33">
        <f t="shared" si="67"/>
        <v>0</v>
      </c>
      <c r="M107" s="86">
        <f t="shared" si="68"/>
        <v>0</v>
      </c>
      <c r="N107" s="87">
        <f t="shared" si="69"/>
        <v>0</v>
      </c>
      <c r="O107" s="88">
        <f t="shared" si="70"/>
        <v>0</v>
      </c>
      <c r="P107" s="70">
        <f t="shared" si="71"/>
        <v>0</v>
      </c>
    </row>
    <row r="108" spans="1:16" ht="16.5" customHeight="1" thickBot="1" x14ac:dyDescent="0.3">
      <c r="A108" s="18"/>
      <c r="B108" s="97"/>
      <c r="C108" s="113"/>
      <c r="D108" s="104"/>
      <c r="E108" s="36"/>
      <c r="F108" s="37"/>
      <c r="G108" s="38"/>
      <c r="H108" s="126">
        <f t="shared" si="66"/>
        <v>0</v>
      </c>
      <c r="I108" s="127"/>
      <c r="J108" s="128"/>
      <c r="K108" s="129"/>
      <c r="L108" s="126">
        <f t="shared" si="67"/>
        <v>0</v>
      </c>
      <c r="M108" s="42">
        <f t="shared" si="68"/>
        <v>0</v>
      </c>
      <c r="N108" s="43">
        <f t="shared" si="69"/>
        <v>0</v>
      </c>
      <c r="O108" s="44">
        <f t="shared" si="70"/>
        <v>0</v>
      </c>
      <c r="P108" s="73">
        <f t="shared" si="71"/>
        <v>0</v>
      </c>
    </row>
    <row r="109" spans="1:16" ht="16.5" customHeight="1" x14ac:dyDescent="0.25">
      <c r="A109" s="59" t="s">
        <v>88</v>
      </c>
      <c r="B109" s="96" t="s">
        <v>69</v>
      </c>
      <c r="C109" s="108" t="s">
        <v>85</v>
      </c>
      <c r="D109" s="102" t="s">
        <v>55</v>
      </c>
      <c r="E109" s="6">
        <v>91</v>
      </c>
      <c r="F109" s="5">
        <v>45</v>
      </c>
      <c r="G109" s="16">
        <v>0</v>
      </c>
      <c r="H109" s="19">
        <f t="shared" si="66"/>
        <v>136</v>
      </c>
      <c r="I109" s="23">
        <v>84</v>
      </c>
      <c r="J109" s="24">
        <v>35</v>
      </c>
      <c r="K109" s="25">
        <v>2</v>
      </c>
      <c r="L109" s="19">
        <f t="shared" si="67"/>
        <v>119</v>
      </c>
      <c r="M109" s="12">
        <f t="shared" si="68"/>
        <v>175</v>
      </c>
      <c r="N109" s="13">
        <f t="shared" si="69"/>
        <v>80</v>
      </c>
      <c r="O109" s="7">
        <f t="shared" si="70"/>
        <v>255</v>
      </c>
      <c r="P109" s="72">
        <f t="shared" si="71"/>
        <v>2</v>
      </c>
    </row>
    <row r="110" spans="1:16" ht="16.5" customHeight="1" x14ac:dyDescent="0.25">
      <c r="A110" s="75"/>
      <c r="B110" s="95"/>
      <c r="C110" s="110"/>
      <c r="D110" s="103" t="s">
        <v>56</v>
      </c>
      <c r="E110" s="80">
        <v>94</v>
      </c>
      <c r="F110" s="81">
        <v>43</v>
      </c>
      <c r="G110" s="82">
        <v>0</v>
      </c>
      <c r="H110" s="33">
        <f t="shared" si="66"/>
        <v>137</v>
      </c>
      <c r="I110" s="83">
        <v>97</v>
      </c>
      <c r="J110" s="84">
        <v>44</v>
      </c>
      <c r="K110" s="85">
        <v>1</v>
      </c>
      <c r="L110" s="33">
        <f t="shared" si="67"/>
        <v>141</v>
      </c>
      <c r="M110" s="86">
        <f t="shared" si="68"/>
        <v>191</v>
      </c>
      <c r="N110" s="87">
        <f t="shared" si="69"/>
        <v>87</v>
      </c>
      <c r="O110" s="88">
        <f t="shared" si="70"/>
        <v>278</v>
      </c>
      <c r="P110" s="70">
        <f t="shared" si="71"/>
        <v>1</v>
      </c>
    </row>
    <row r="111" spans="1:16" ht="16.5" customHeight="1" thickBot="1" x14ac:dyDescent="0.3">
      <c r="A111" s="18"/>
      <c r="B111" s="97"/>
      <c r="C111" s="113"/>
      <c r="D111" s="104"/>
      <c r="E111" s="36"/>
      <c r="F111" s="37"/>
      <c r="G111" s="38"/>
      <c r="H111" s="126">
        <f t="shared" si="66"/>
        <v>0</v>
      </c>
      <c r="I111" s="127"/>
      <c r="J111" s="128"/>
      <c r="K111" s="129"/>
      <c r="L111" s="126">
        <f t="shared" si="67"/>
        <v>0</v>
      </c>
      <c r="M111" s="42">
        <f t="shared" si="68"/>
        <v>0</v>
      </c>
      <c r="N111" s="43">
        <f t="shared" si="69"/>
        <v>0</v>
      </c>
      <c r="O111" s="44">
        <f t="shared" si="70"/>
        <v>0</v>
      </c>
      <c r="P111" s="73">
        <f t="shared" si="71"/>
        <v>0</v>
      </c>
    </row>
    <row r="112" spans="1:16" ht="16.5" customHeight="1" x14ac:dyDescent="0.25">
      <c r="A112" s="59" t="s">
        <v>89</v>
      </c>
      <c r="B112" s="96" t="s">
        <v>69</v>
      </c>
      <c r="C112" s="108" t="s">
        <v>85</v>
      </c>
      <c r="D112" s="102" t="s">
        <v>55</v>
      </c>
      <c r="E112" s="131">
        <v>73</v>
      </c>
      <c r="F112" s="132">
        <v>26</v>
      </c>
      <c r="G112" s="132">
        <v>4</v>
      </c>
      <c r="H112" s="19">
        <f t="shared" si="66"/>
        <v>99</v>
      </c>
      <c r="I112" s="133">
        <v>72</v>
      </c>
      <c r="J112" s="132">
        <v>32</v>
      </c>
      <c r="K112" s="132">
        <v>3</v>
      </c>
      <c r="L112" s="19">
        <f t="shared" si="67"/>
        <v>104</v>
      </c>
      <c r="M112" s="12">
        <f t="shared" si="68"/>
        <v>145</v>
      </c>
      <c r="N112" s="13">
        <f t="shared" si="69"/>
        <v>58</v>
      </c>
      <c r="O112" s="7">
        <f t="shared" si="70"/>
        <v>203</v>
      </c>
      <c r="P112" s="72">
        <f t="shared" si="71"/>
        <v>7</v>
      </c>
    </row>
    <row r="113" spans="1:16" ht="16.5" customHeight="1" x14ac:dyDescent="0.25">
      <c r="A113" s="75"/>
      <c r="B113" s="95"/>
      <c r="C113" s="108"/>
      <c r="D113" s="107" t="s">
        <v>56</v>
      </c>
      <c r="E113" s="89">
        <v>90</v>
      </c>
      <c r="F113" s="90">
        <v>34</v>
      </c>
      <c r="G113" s="91">
        <v>3</v>
      </c>
      <c r="H113" s="33">
        <f t="shared" si="66"/>
        <v>124</v>
      </c>
      <c r="I113" s="83">
        <v>78</v>
      </c>
      <c r="J113" s="84">
        <v>36</v>
      </c>
      <c r="K113" s="85">
        <v>5</v>
      </c>
      <c r="L113" s="33">
        <f t="shared" si="67"/>
        <v>114</v>
      </c>
      <c r="M113" s="86">
        <f t="shared" si="68"/>
        <v>168</v>
      </c>
      <c r="N113" s="87">
        <f t="shared" si="69"/>
        <v>70</v>
      </c>
      <c r="O113" s="88">
        <f t="shared" si="70"/>
        <v>238</v>
      </c>
      <c r="P113" s="70">
        <f t="shared" si="71"/>
        <v>8</v>
      </c>
    </row>
    <row r="114" spans="1:16" ht="16.5" customHeight="1" thickBot="1" x14ac:dyDescent="0.3">
      <c r="A114" s="58"/>
      <c r="B114" s="97"/>
      <c r="C114" s="113"/>
      <c r="D114" s="104"/>
      <c r="E114" s="9"/>
      <c r="F114" s="8"/>
      <c r="G114" s="17"/>
      <c r="H114" s="33">
        <f t="shared" ref="H114:H131" si="72">(E114+F114)</f>
        <v>0</v>
      </c>
      <c r="I114" s="20"/>
      <c r="J114" s="21"/>
      <c r="K114" s="22"/>
      <c r="L114" s="33">
        <f t="shared" ref="L114:L131" si="73">(I114+J114)</f>
        <v>0</v>
      </c>
      <c r="M114" s="14">
        <f t="shared" ref="M114:M131" si="74">SUM(E114,I114)</f>
        <v>0</v>
      </c>
      <c r="N114" s="15">
        <f t="shared" ref="N114:N131" si="75">SUM(F114,J114)</f>
        <v>0</v>
      </c>
      <c r="O114" s="10">
        <f t="shared" ref="O114:O131" si="76">SUM(M114:N114)</f>
        <v>0</v>
      </c>
      <c r="P114" s="71">
        <f t="shared" ref="P114:P131" si="77">SUM(G114,K114)</f>
        <v>0</v>
      </c>
    </row>
    <row r="115" spans="1:16" ht="16.5" customHeight="1" x14ac:dyDescent="0.25">
      <c r="A115" s="26" t="s">
        <v>90</v>
      </c>
      <c r="B115" s="96" t="s">
        <v>82</v>
      </c>
      <c r="C115" s="108" t="s">
        <v>85</v>
      </c>
      <c r="D115" s="102" t="s">
        <v>56</v>
      </c>
      <c r="E115" s="130">
        <v>99</v>
      </c>
      <c r="F115" s="24">
        <v>35</v>
      </c>
      <c r="G115" s="24">
        <v>2</v>
      </c>
      <c r="H115" s="19">
        <f t="shared" si="72"/>
        <v>134</v>
      </c>
      <c r="I115" s="23">
        <v>83</v>
      </c>
      <c r="J115" s="24">
        <v>43</v>
      </c>
      <c r="K115" s="24">
        <v>3</v>
      </c>
      <c r="L115" s="19">
        <f t="shared" si="73"/>
        <v>126</v>
      </c>
      <c r="M115" s="12">
        <f t="shared" si="74"/>
        <v>182</v>
      </c>
      <c r="N115" s="13">
        <f t="shared" si="75"/>
        <v>78</v>
      </c>
      <c r="O115" s="7">
        <f t="shared" si="76"/>
        <v>260</v>
      </c>
      <c r="P115" s="72">
        <f t="shared" si="77"/>
        <v>5</v>
      </c>
    </row>
    <row r="116" spans="1:16" ht="16.5" customHeight="1" x14ac:dyDescent="0.25">
      <c r="A116" s="75"/>
      <c r="B116" s="95"/>
      <c r="C116" s="108" t="s">
        <v>118</v>
      </c>
      <c r="D116" s="107" t="s">
        <v>56</v>
      </c>
      <c r="E116" s="89">
        <v>83</v>
      </c>
      <c r="F116" s="90">
        <v>33</v>
      </c>
      <c r="G116" s="91">
        <v>2</v>
      </c>
      <c r="H116" s="33">
        <f t="shared" si="72"/>
        <v>116</v>
      </c>
      <c r="I116" s="83">
        <v>92</v>
      </c>
      <c r="J116" s="84">
        <v>35</v>
      </c>
      <c r="K116" s="85">
        <v>1</v>
      </c>
      <c r="L116" s="33">
        <f t="shared" si="73"/>
        <v>127</v>
      </c>
      <c r="M116" s="86">
        <f t="shared" si="74"/>
        <v>175</v>
      </c>
      <c r="N116" s="87">
        <f t="shared" si="75"/>
        <v>68</v>
      </c>
      <c r="O116" s="88">
        <f t="shared" si="76"/>
        <v>243</v>
      </c>
      <c r="P116" s="70">
        <f t="shared" si="77"/>
        <v>3</v>
      </c>
    </row>
    <row r="117" spans="1:16" ht="16.5" customHeight="1" thickBot="1" x14ac:dyDescent="0.3">
      <c r="A117" s="18"/>
      <c r="B117" s="97"/>
      <c r="C117" s="112" t="s">
        <v>122</v>
      </c>
      <c r="D117" s="104"/>
      <c r="E117" s="9"/>
      <c r="F117" s="8"/>
      <c r="G117" s="17"/>
      <c r="H117" s="33">
        <f t="shared" si="72"/>
        <v>0</v>
      </c>
      <c r="I117" s="20"/>
      <c r="J117" s="21"/>
      <c r="K117" s="22"/>
      <c r="L117" s="33">
        <f t="shared" si="73"/>
        <v>0</v>
      </c>
      <c r="M117" s="14">
        <f t="shared" si="74"/>
        <v>0</v>
      </c>
      <c r="N117" s="15">
        <f t="shared" si="75"/>
        <v>0</v>
      </c>
      <c r="O117" s="10">
        <f t="shared" si="76"/>
        <v>0</v>
      </c>
      <c r="P117" s="71">
        <f t="shared" si="77"/>
        <v>0</v>
      </c>
    </row>
    <row r="118" spans="1:16" ht="15" customHeight="1" x14ac:dyDescent="0.25">
      <c r="A118" s="59" t="s">
        <v>91</v>
      </c>
      <c r="B118" s="96" t="s">
        <v>82</v>
      </c>
      <c r="C118" s="108" t="s">
        <v>85</v>
      </c>
      <c r="D118" s="102" t="s">
        <v>55</v>
      </c>
      <c r="E118" s="6">
        <v>87</v>
      </c>
      <c r="F118" s="5">
        <v>25</v>
      </c>
      <c r="G118" s="16">
        <v>5</v>
      </c>
      <c r="H118" s="19">
        <f t="shared" si="72"/>
        <v>112</v>
      </c>
      <c r="I118" s="23">
        <v>83</v>
      </c>
      <c r="J118" s="24">
        <v>26</v>
      </c>
      <c r="K118" s="25">
        <v>7</v>
      </c>
      <c r="L118" s="19">
        <f t="shared" si="73"/>
        <v>109</v>
      </c>
      <c r="M118" s="12">
        <f t="shared" si="74"/>
        <v>170</v>
      </c>
      <c r="N118" s="13">
        <f t="shared" si="75"/>
        <v>51</v>
      </c>
      <c r="O118" s="7">
        <f t="shared" si="76"/>
        <v>221</v>
      </c>
      <c r="P118" s="72">
        <f t="shared" si="77"/>
        <v>12</v>
      </c>
    </row>
    <row r="119" spans="1:16" ht="16.5" customHeight="1" x14ac:dyDescent="0.25">
      <c r="A119" s="75"/>
      <c r="B119" s="95"/>
      <c r="C119" s="110" t="s">
        <v>118</v>
      </c>
      <c r="D119" s="103" t="s">
        <v>56</v>
      </c>
      <c r="E119" s="80">
        <v>79</v>
      </c>
      <c r="F119" s="81">
        <v>26</v>
      </c>
      <c r="G119" s="82">
        <v>6</v>
      </c>
      <c r="H119" s="33">
        <f t="shared" si="72"/>
        <v>105</v>
      </c>
      <c r="I119" s="83">
        <v>85</v>
      </c>
      <c r="J119" s="84">
        <v>41</v>
      </c>
      <c r="K119" s="85">
        <v>2</v>
      </c>
      <c r="L119" s="33">
        <f t="shared" si="73"/>
        <v>126</v>
      </c>
      <c r="M119" s="86">
        <f t="shared" si="74"/>
        <v>164</v>
      </c>
      <c r="N119" s="87">
        <f t="shared" si="75"/>
        <v>67</v>
      </c>
      <c r="O119" s="88">
        <f t="shared" si="76"/>
        <v>231</v>
      </c>
      <c r="P119" s="70">
        <f t="shared" si="77"/>
        <v>8</v>
      </c>
    </row>
    <row r="120" spans="1:16" ht="16.5" customHeight="1" thickBot="1" x14ac:dyDescent="0.3">
      <c r="A120" s="18"/>
      <c r="B120" s="97"/>
      <c r="C120" s="112" t="s">
        <v>122</v>
      </c>
      <c r="D120" s="104"/>
      <c r="E120" s="36"/>
      <c r="F120" s="37"/>
      <c r="G120" s="38"/>
      <c r="H120" s="126">
        <f t="shared" si="72"/>
        <v>0</v>
      </c>
      <c r="I120" s="127"/>
      <c r="J120" s="128"/>
      <c r="K120" s="129"/>
      <c r="L120" s="126">
        <f t="shared" si="73"/>
        <v>0</v>
      </c>
      <c r="M120" s="42">
        <f t="shared" si="74"/>
        <v>0</v>
      </c>
      <c r="N120" s="43">
        <f t="shared" si="75"/>
        <v>0</v>
      </c>
      <c r="O120" s="44">
        <f t="shared" si="76"/>
        <v>0</v>
      </c>
      <c r="P120" s="73">
        <f t="shared" si="77"/>
        <v>0</v>
      </c>
    </row>
    <row r="121" spans="1:16" ht="16.5" customHeight="1" x14ac:dyDescent="0.25">
      <c r="A121" s="26" t="s">
        <v>92</v>
      </c>
      <c r="B121" s="96" t="s">
        <v>87</v>
      </c>
      <c r="C121" s="108" t="s">
        <v>85</v>
      </c>
      <c r="D121" s="102" t="s">
        <v>55</v>
      </c>
      <c r="E121" s="130">
        <v>96</v>
      </c>
      <c r="F121" s="24">
        <v>52</v>
      </c>
      <c r="G121" s="24">
        <v>0</v>
      </c>
      <c r="H121" s="19">
        <f t="shared" si="72"/>
        <v>148</v>
      </c>
      <c r="I121" s="23">
        <v>97</v>
      </c>
      <c r="J121" s="24">
        <v>78</v>
      </c>
      <c r="K121" s="24">
        <v>0</v>
      </c>
      <c r="L121" s="19">
        <f t="shared" si="73"/>
        <v>175</v>
      </c>
      <c r="M121" s="12">
        <f t="shared" si="74"/>
        <v>193</v>
      </c>
      <c r="N121" s="13">
        <f t="shared" si="75"/>
        <v>130</v>
      </c>
      <c r="O121" s="7">
        <f t="shared" si="76"/>
        <v>323</v>
      </c>
      <c r="P121" s="72">
        <f t="shared" si="77"/>
        <v>0</v>
      </c>
    </row>
    <row r="122" spans="1:16" ht="16.5" customHeight="1" x14ac:dyDescent="0.25">
      <c r="A122" s="75"/>
      <c r="B122" s="95"/>
      <c r="C122" s="108"/>
      <c r="D122" s="107" t="s">
        <v>56</v>
      </c>
      <c r="E122" s="89">
        <v>89</v>
      </c>
      <c r="F122" s="90">
        <v>54</v>
      </c>
      <c r="G122" s="91">
        <v>0</v>
      </c>
      <c r="H122" s="33">
        <f t="shared" si="72"/>
        <v>143</v>
      </c>
      <c r="I122" s="83">
        <v>104</v>
      </c>
      <c r="J122" s="84">
        <v>43</v>
      </c>
      <c r="K122" s="85">
        <v>0</v>
      </c>
      <c r="L122" s="33">
        <f t="shared" si="73"/>
        <v>147</v>
      </c>
      <c r="M122" s="86">
        <f t="shared" si="74"/>
        <v>193</v>
      </c>
      <c r="N122" s="87">
        <f t="shared" si="75"/>
        <v>97</v>
      </c>
      <c r="O122" s="88">
        <f t="shared" si="76"/>
        <v>290</v>
      </c>
      <c r="P122" s="70">
        <f t="shared" si="77"/>
        <v>0</v>
      </c>
    </row>
    <row r="123" spans="1:16" ht="16.5" customHeight="1" thickBot="1" x14ac:dyDescent="0.3">
      <c r="A123" s="18"/>
      <c r="B123" s="97"/>
      <c r="C123" s="113"/>
      <c r="D123" s="104"/>
      <c r="E123" s="9"/>
      <c r="F123" s="8"/>
      <c r="G123" s="17"/>
      <c r="H123" s="33">
        <f t="shared" si="72"/>
        <v>0</v>
      </c>
      <c r="I123" s="20"/>
      <c r="J123" s="21"/>
      <c r="K123" s="22"/>
      <c r="L123" s="33">
        <f t="shared" si="73"/>
        <v>0</v>
      </c>
      <c r="M123" s="14">
        <f t="shared" si="74"/>
        <v>0</v>
      </c>
      <c r="N123" s="15">
        <f t="shared" si="75"/>
        <v>0</v>
      </c>
      <c r="O123" s="10">
        <f t="shared" si="76"/>
        <v>0</v>
      </c>
      <c r="P123" s="71">
        <f t="shared" si="77"/>
        <v>0</v>
      </c>
    </row>
    <row r="124" spans="1:16" ht="16.5" customHeight="1" x14ac:dyDescent="0.25">
      <c r="A124" s="59" t="s">
        <v>93</v>
      </c>
      <c r="B124" s="96" t="s">
        <v>87</v>
      </c>
      <c r="C124" s="108" t="s">
        <v>85</v>
      </c>
      <c r="D124" s="102" t="s">
        <v>56</v>
      </c>
      <c r="E124" s="6">
        <v>77</v>
      </c>
      <c r="F124" s="5">
        <v>49</v>
      </c>
      <c r="G124" s="16">
        <v>2</v>
      </c>
      <c r="H124" s="19">
        <f t="shared" si="72"/>
        <v>126</v>
      </c>
      <c r="I124" s="23">
        <v>100</v>
      </c>
      <c r="J124" s="24">
        <v>49</v>
      </c>
      <c r="K124" s="25">
        <v>1</v>
      </c>
      <c r="L124" s="19">
        <f t="shared" si="73"/>
        <v>149</v>
      </c>
      <c r="M124" s="12">
        <f t="shared" si="74"/>
        <v>177</v>
      </c>
      <c r="N124" s="13">
        <f t="shared" si="75"/>
        <v>98</v>
      </c>
      <c r="O124" s="7">
        <f t="shared" si="76"/>
        <v>275</v>
      </c>
      <c r="P124" s="72">
        <f t="shared" si="77"/>
        <v>3</v>
      </c>
    </row>
    <row r="125" spans="1:16" ht="16.5" customHeight="1" x14ac:dyDescent="0.25">
      <c r="A125" s="75"/>
      <c r="B125" s="95"/>
      <c r="C125" s="110"/>
      <c r="D125" s="103" t="s">
        <v>55</v>
      </c>
      <c r="E125" s="80">
        <v>90</v>
      </c>
      <c r="F125" s="81">
        <v>44</v>
      </c>
      <c r="G125" s="82">
        <v>1</v>
      </c>
      <c r="H125" s="33">
        <f t="shared" si="72"/>
        <v>134</v>
      </c>
      <c r="I125" s="83">
        <v>85</v>
      </c>
      <c r="J125" s="84">
        <v>49</v>
      </c>
      <c r="K125" s="85">
        <v>0</v>
      </c>
      <c r="L125" s="33">
        <f t="shared" si="73"/>
        <v>134</v>
      </c>
      <c r="M125" s="86">
        <f t="shared" si="74"/>
        <v>175</v>
      </c>
      <c r="N125" s="87">
        <f t="shared" si="75"/>
        <v>93</v>
      </c>
      <c r="O125" s="88">
        <f t="shared" si="76"/>
        <v>268</v>
      </c>
      <c r="P125" s="70">
        <f t="shared" si="77"/>
        <v>1</v>
      </c>
    </row>
    <row r="126" spans="1:16" ht="16.5" customHeight="1" thickBot="1" x14ac:dyDescent="0.3">
      <c r="A126" s="18"/>
      <c r="B126" s="97"/>
      <c r="C126" s="113"/>
      <c r="D126" s="104"/>
      <c r="E126" s="36"/>
      <c r="F126" s="37"/>
      <c r="G126" s="38"/>
      <c r="H126" s="126">
        <f t="shared" si="72"/>
        <v>0</v>
      </c>
      <c r="I126" s="127"/>
      <c r="J126" s="128"/>
      <c r="K126" s="129"/>
      <c r="L126" s="126">
        <f t="shared" si="73"/>
        <v>0</v>
      </c>
      <c r="M126" s="42">
        <f t="shared" si="74"/>
        <v>0</v>
      </c>
      <c r="N126" s="43">
        <f t="shared" si="75"/>
        <v>0</v>
      </c>
      <c r="O126" s="44">
        <f t="shared" si="76"/>
        <v>0</v>
      </c>
      <c r="P126" s="73">
        <f t="shared" si="77"/>
        <v>0</v>
      </c>
    </row>
    <row r="127" spans="1:16" ht="16.5" customHeight="1" x14ac:dyDescent="0.25">
      <c r="A127" s="59" t="s">
        <v>94</v>
      </c>
      <c r="B127" s="96" t="s">
        <v>87</v>
      </c>
      <c r="C127" s="108" t="s">
        <v>85</v>
      </c>
      <c r="D127" s="102" t="s">
        <v>56</v>
      </c>
      <c r="E127" s="6">
        <v>98</v>
      </c>
      <c r="F127" s="5">
        <v>36</v>
      </c>
      <c r="G127" s="16">
        <v>1</v>
      </c>
      <c r="H127" s="19">
        <f t="shared" si="72"/>
        <v>134</v>
      </c>
      <c r="I127" s="23">
        <v>93</v>
      </c>
      <c r="J127" s="24">
        <v>35</v>
      </c>
      <c r="K127" s="25">
        <v>1</v>
      </c>
      <c r="L127" s="19">
        <f t="shared" si="73"/>
        <v>128</v>
      </c>
      <c r="M127" s="12">
        <f t="shared" si="74"/>
        <v>191</v>
      </c>
      <c r="N127" s="13">
        <f t="shared" si="75"/>
        <v>71</v>
      </c>
      <c r="O127" s="7">
        <f t="shared" si="76"/>
        <v>262</v>
      </c>
      <c r="P127" s="72">
        <f t="shared" si="77"/>
        <v>2</v>
      </c>
    </row>
    <row r="128" spans="1:16" ht="16.5" customHeight="1" x14ac:dyDescent="0.25">
      <c r="A128" s="75"/>
      <c r="B128" s="95"/>
      <c r="C128" s="110"/>
      <c r="D128" s="103" t="s">
        <v>55</v>
      </c>
      <c r="E128" s="80">
        <v>94</v>
      </c>
      <c r="F128" s="81">
        <v>43</v>
      </c>
      <c r="G128" s="82">
        <v>1</v>
      </c>
      <c r="H128" s="33">
        <f t="shared" si="72"/>
        <v>137</v>
      </c>
      <c r="I128" s="83">
        <v>90</v>
      </c>
      <c r="J128" s="84">
        <v>36</v>
      </c>
      <c r="K128" s="85">
        <v>1</v>
      </c>
      <c r="L128" s="33">
        <f t="shared" si="73"/>
        <v>126</v>
      </c>
      <c r="M128" s="86">
        <f t="shared" si="74"/>
        <v>184</v>
      </c>
      <c r="N128" s="87">
        <f t="shared" si="75"/>
        <v>79</v>
      </c>
      <c r="O128" s="88">
        <f t="shared" si="76"/>
        <v>263</v>
      </c>
      <c r="P128" s="70">
        <f t="shared" si="77"/>
        <v>2</v>
      </c>
    </row>
    <row r="129" spans="1:16" ht="16.5" customHeight="1" thickBot="1" x14ac:dyDescent="0.3">
      <c r="A129" s="18"/>
      <c r="B129" s="97"/>
      <c r="C129" s="113"/>
      <c r="D129" s="104"/>
      <c r="E129" s="36"/>
      <c r="F129" s="37"/>
      <c r="G129" s="38"/>
      <c r="H129" s="126">
        <f t="shared" si="72"/>
        <v>0</v>
      </c>
      <c r="I129" s="127"/>
      <c r="J129" s="128"/>
      <c r="K129" s="129"/>
      <c r="L129" s="126">
        <f t="shared" si="73"/>
        <v>0</v>
      </c>
      <c r="M129" s="42">
        <f t="shared" si="74"/>
        <v>0</v>
      </c>
      <c r="N129" s="43">
        <f t="shared" si="75"/>
        <v>0</v>
      </c>
      <c r="O129" s="44">
        <f t="shared" si="76"/>
        <v>0</v>
      </c>
      <c r="P129" s="73">
        <f t="shared" si="77"/>
        <v>0</v>
      </c>
    </row>
    <row r="130" spans="1:16" ht="16.5" customHeight="1" x14ac:dyDescent="0.25">
      <c r="A130" s="59" t="s">
        <v>96</v>
      </c>
      <c r="B130" s="96" t="s">
        <v>82</v>
      </c>
      <c r="C130" s="108" t="s">
        <v>95</v>
      </c>
      <c r="D130" s="102" t="s">
        <v>55</v>
      </c>
      <c r="E130" s="131">
        <v>91</v>
      </c>
      <c r="F130" s="132">
        <v>24</v>
      </c>
      <c r="G130" s="132">
        <v>3</v>
      </c>
      <c r="H130" s="19">
        <f t="shared" si="72"/>
        <v>115</v>
      </c>
      <c r="I130" s="133">
        <v>86</v>
      </c>
      <c r="J130" s="132">
        <v>42</v>
      </c>
      <c r="K130" s="132">
        <v>2</v>
      </c>
      <c r="L130" s="19">
        <f t="shared" si="73"/>
        <v>128</v>
      </c>
      <c r="M130" s="12">
        <f t="shared" si="74"/>
        <v>177</v>
      </c>
      <c r="N130" s="13">
        <f t="shared" si="75"/>
        <v>66</v>
      </c>
      <c r="O130" s="7">
        <f t="shared" si="76"/>
        <v>243</v>
      </c>
      <c r="P130" s="72">
        <f t="shared" si="77"/>
        <v>5</v>
      </c>
    </row>
    <row r="131" spans="1:16" ht="16.5" customHeight="1" x14ac:dyDescent="0.25">
      <c r="A131" s="75"/>
      <c r="B131" s="95"/>
      <c r="C131" s="108" t="s">
        <v>112</v>
      </c>
      <c r="D131" s="107" t="s">
        <v>55</v>
      </c>
      <c r="E131" s="89">
        <v>90</v>
      </c>
      <c r="F131" s="90">
        <v>45</v>
      </c>
      <c r="G131" s="91">
        <v>1</v>
      </c>
      <c r="H131" s="33">
        <f t="shared" si="72"/>
        <v>135</v>
      </c>
      <c r="I131" s="83">
        <v>85</v>
      </c>
      <c r="J131" s="84">
        <v>36</v>
      </c>
      <c r="K131" s="85">
        <v>2</v>
      </c>
      <c r="L131" s="33">
        <f t="shared" si="73"/>
        <v>121</v>
      </c>
      <c r="M131" s="86">
        <f t="shared" si="74"/>
        <v>175</v>
      </c>
      <c r="N131" s="87">
        <f t="shared" si="75"/>
        <v>81</v>
      </c>
      <c r="O131" s="88">
        <f t="shared" si="76"/>
        <v>256</v>
      </c>
      <c r="P131" s="70">
        <f t="shared" si="77"/>
        <v>3</v>
      </c>
    </row>
    <row r="132" spans="1:16" ht="16.5" customHeight="1" thickBot="1" x14ac:dyDescent="0.3">
      <c r="A132" s="58"/>
      <c r="B132" s="97"/>
      <c r="C132" s="113"/>
      <c r="D132" s="104"/>
      <c r="E132" s="9"/>
      <c r="F132" s="8"/>
      <c r="G132" s="17"/>
      <c r="H132" s="33">
        <f t="shared" ref="H132:H152" si="78">(E132+F132)</f>
        <v>0</v>
      </c>
      <c r="I132" s="20"/>
      <c r="J132" s="21"/>
      <c r="K132" s="22"/>
      <c r="L132" s="33">
        <f t="shared" ref="L132:L152" si="79">(I132+J132)</f>
        <v>0</v>
      </c>
      <c r="M132" s="14">
        <f t="shared" ref="M132:M152" si="80">SUM(E132,I132)</f>
        <v>0</v>
      </c>
      <c r="N132" s="15">
        <f t="shared" ref="N132:N152" si="81">SUM(F132,J132)</f>
        <v>0</v>
      </c>
      <c r="O132" s="10">
        <f t="shared" ref="O132:O152" si="82">SUM(M132:N132)</f>
        <v>0</v>
      </c>
      <c r="P132" s="71">
        <f t="shared" ref="P132:P152" si="83">SUM(G132,K132)</f>
        <v>0</v>
      </c>
    </row>
    <row r="133" spans="1:16" ht="16.5" customHeight="1" x14ac:dyDescent="0.25">
      <c r="A133" s="26" t="s">
        <v>97</v>
      </c>
      <c r="B133" s="96" t="s">
        <v>98</v>
      </c>
      <c r="C133" s="108" t="s">
        <v>95</v>
      </c>
      <c r="D133" s="102" t="s">
        <v>56</v>
      </c>
      <c r="E133" s="130">
        <v>91</v>
      </c>
      <c r="F133" s="24">
        <v>35</v>
      </c>
      <c r="G133" s="24">
        <v>2</v>
      </c>
      <c r="H133" s="19">
        <f t="shared" si="78"/>
        <v>126</v>
      </c>
      <c r="I133" s="23">
        <v>92</v>
      </c>
      <c r="J133" s="24">
        <v>53</v>
      </c>
      <c r="K133" s="24">
        <v>0</v>
      </c>
      <c r="L133" s="19">
        <f t="shared" si="79"/>
        <v>145</v>
      </c>
      <c r="M133" s="12">
        <f t="shared" si="80"/>
        <v>183</v>
      </c>
      <c r="N133" s="13">
        <f t="shared" si="81"/>
        <v>88</v>
      </c>
      <c r="O133" s="7">
        <f t="shared" si="82"/>
        <v>271</v>
      </c>
      <c r="P133" s="72">
        <f t="shared" si="83"/>
        <v>2</v>
      </c>
    </row>
    <row r="134" spans="1:16" ht="16.5" customHeight="1" x14ac:dyDescent="0.25">
      <c r="A134" s="75"/>
      <c r="B134" s="95"/>
      <c r="C134" s="110" t="s">
        <v>95</v>
      </c>
      <c r="D134" s="107" t="s">
        <v>55</v>
      </c>
      <c r="E134" s="89">
        <v>81</v>
      </c>
      <c r="F134" s="90">
        <v>26</v>
      </c>
      <c r="G134" s="91">
        <v>5</v>
      </c>
      <c r="H134" s="33">
        <f t="shared" si="78"/>
        <v>107</v>
      </c>
      <c r="I134" s="83">
        <v>88</v>
      </c>
      <c r="J134" s="84">
        <v>30</v>
      </c>
      <c r="K134" s="85">
        <v>3</v>
      </c>
      <c r="L134" s="33">
        <f t="shared" si="79"/>
        <v>118</v>
      </c>
      <c r="M134" s="86">
        <f t="shared" si="80"/>
        <v>169</v>
      </c>
      <c r="N134" s="87">
        <f t="shared" si="81"/>
        <v>56</v>
      </c>
      <c r="O134" s="88">
        <f t="shared" si="82"/>
        <v>225</v>
      </c>
      <c r="P134" s="70">
        <f t="shared" si="83"/>
        <v>8</v>
      </c>
    </row>
    <row r="135" spans="1:16" ht="16.5" customHeight="1" thickBot="1" x14ac:dyDescent="0.3">
      <c r="A135" s="18"/>
      <c r="B135" s="97"/>
      <c r="C135" s="112" t="s">
        <v>95</v>
      </c>
      <c r="D135" s="104" t="s">
        <v>56</v>
      </c>
      <c r="E135" s="9">
        <v>90</v>
      </c>
      <c r="F135" s="8">
        <v>44</v>
      </c>
      <c r="G135" s="17">
        <v>1</v>
      </c>
      <c r="H135" s="33">
        <f t="shared" si="78"/>
        <v>134</v>
      </c>
      <c r="I135" s="20">
        <v>91</v>
      </c>
      <c r="J135" s="21">
        <v>42</v>
      </c>
      <c r="K135" s="22">
        <v>1</v>
      </c>
      <c r="L135" s="33">
        <f t="shared" si="79"/>
        <v>133</v>
      </c>
      <c r="M135" s="14">
        <f t="shared" si="80"/>
        <v>181</v>
      </c>
      <c r="N135" s="15">
        <f t="shared" si="81"/>
        <v>86</v>
      </c>
      <c r="O135" s="10">
        <f t="shared" si="82"/>
        <v>267</v>
      </c>
      <c r="P135" s="71">
        <f t="shared" si="83"/>
        <v>2</v>
      </c>
    </row>
    <row r="136" spans="1:16" ht="16.5" customHeight="1" x14ac:dyDescent="0.25">
      <c r="A136" s="59" t="s">
        <v>99</v>
      </c>
      <c r="B136" s="96" t="s">
        <v>98</v>
      </c>
      <c r="C136" s="108" t="s">
        <v>95</v>
      </c>
      <c r="D136" s="102" t="s">
        <v>56</v>
      </c>
      <c r="E136" s="6">
        <v>96</v>
      </c>
      <c r="F136" s="5">
        <v>24</v>
      </c>
      <c r="G136" s="16">
        <v>3</v>
      </c>
      <c r="H136" s="19">
        <f t="shared" si="78"/>
        <v>120</v>
      </c>
      <c r="I136" s="23">
        <v>79</v>
      </c>
      <c r="J136" s="24">
        <v>44</v>
      </c>
      <c r="K136" s="25">
        <v>2</v>
      </c>
      <c r="L136" s="19">
        <f t="shared" si="79"/>
        <v>123</v>
      </c>
      <c r="M136" s="12">
        <f t="shared" si="80"/>
        <v>175</v>
      </c>
      <c r="N136" s="13">
        <f t="shared" si="81"/>
        <v>68</v>
      </c>
      <c r="O136" s="7">
        <f t="shared" si="82"/>
        <v>243</v>
      </c>
      <c r="P136" s="72">
        <f t="shared" si="83"/>
        <v>5</v>
      </c>
    </row>
    <row r="137" spans="1:16" ht="16.5" customHeight="1" x14ac:dyDescent="0.25">
      <c r="A137" s="75"/>
      <c r="B137" s="95"/>
      <c r="C137" s="110" t="s">
        <v>95</v>
      </c>
      <c r="D137" s="103" t="s">
        <v>55</v>
      </c>
      <c r="E137" s="80">
        <v>87</v>
      </c>
      <c r="F137" s="81">
        <v>33</v>
      </c>
      <c r="G137" s="82">
        <v>3</v>
      </c>
      <c r="H137" s="33">
        <f t="shared" si="78"/>
        <v>120</v>
      </c>
      <c r="I137" s="83">
        <v>77</v>
      </c>
      <c r="J137" s="84">
        <v>26</v>
      </c>
      <c r="K137" s="85">
        <v>6</v>
      </c>
      <c r="L137" s="33">
        <f t="shared" si="79"/>
        <v>103</v>
      </c>
      <c r="M137" s="86">
        <f t="shared" si="80"/>
        <v>164</v>
      </c>
      <c r="N137" s="87">
        <f t="shared" si="81"/>
        <v>59</v>
      </c>
      <c r="O137" s="88">
        <f t="shared" si="82"/>
        <v>223</v>
      </c>
      <c r="P137" s="70">
        <f t="shared" si="83"/>
        <v>9</v>
      </c>
    </row>
    <row r="138" spans="1:16" ht="16.5" customHeight="1" thickBot="1" x14ac:dyDescent="0.3">
      <c r="A138" s="18"/>
      <c r="B138" s="97"/>
      <c r="C138" s="112" t="s">
        <v>95</v>
      </c>
      <c r="D138" s="104" t="s">
        <v>56</v>
      </c>
      <c r="E138" s="36">
        <v>87</v>
      </c>
      <c r="F138" s="37">
        <v>34</v>
      </c>
      <c r="G138" s="38">
        <v>3</v>
      </c>
      <c r="H138" s="126">
        <f t="shared" si="78"/>
        <v>121</v>
      </c>
      <c r="I138" s="127">
        <v>78</v>
      </c>
      <c r="J138" s="128">
        <v>18</v>
      </c>
      <c r="K138" s="129">
        <v>3</v>
      </c>
      <c r="L138" s="126">
        <f t="shared" si="79"/>
        <v>96</v>
      </c>
      <c r="M138" s="42">
        <f t="shared" si="80"/>
        <v>165</v>
      </c>
      <c r="N138" s="43">
        <f t="shared" si="81"/>
        <v>52</v>
      </c>
      <c r="O138" s="44">
        <f t="shared" si="82"/>
        <v>217</v>
      </c>
      <c r="P138" s="73">
        <f t="shared" si="83"/>
        <v>6</v>
      </c>
    </row>
    <row r="139" spans="1:16" ht="16.5" customHeight="1" x14ac:dyDescent="0.25">
      <c r="A139" s="59" t="s">
        <v>110</v>
      </c>
      <c r="B139" s="96" t="s">
        <v>72</v>
      </c>
      <c r="C139" s="108" t="s">
        <v>95</v>
      </c>
      <c r="D139" s="102" t="s">
        <v>56</v>
      </c>
      <c r="E139" s="6">
        <v>57</v>
      </c>
      <c r="F139" s="5">
        <v>34</v>
      </c>
      <c r="G139" s="16">
        <v>7</v>
      </c>
      <c r="H139" s="19">
        <f t="shared" si="78"/>
        <v>91</v>
      </c>
      <c r="I139" s="23">
        <v>54</v>
      </c>
      <c r="J139" s="24">
        <v>26</v>
      </c>
      <c r="K139" s="25">
        <v>7</v>
      </c>
      <c r="L139" s="19">
        <f t="shared" si="79"/>
        <v>80</v>
      </c>
      <c r="M139" s="12">
        <f t="shared" si="80"/>
        <v>111</v>
      </c>
      <c r="N139" s="13">
        <f t="shared" si="81"/>
        <v>60</v>
      </c>
      <c r="O139" s="7">
        <f t="shared" si="82"/>
        <v>171</v>
      </c>
      <c r="P139" s="72">
        <f t="shared" si="83"/>
        <v>14</v>
      </c>
    </row>
    <row r="140" spans="1:16" ht="16.5" customHeight="1" x14ac:dyDescent="0.25">
      <c r="A140" s="75"/>
      <c r="B140" s="95"/>
      <c r="C140" s="110" t="s">
        <v>95</v>
      </c>
      <c r="D140" s="103" t="s">
        <v>55</v>
      </c>
      <c r="E140" s="80">
        <v>78</v>
      </c>
      <c r="F140" s="81">
        <v>27</v>
      </c>
      <c r="G140" s="82">
        <v>7</v>
      </c>
      <c r="H140" s="33">
        <f t="shared" si="78"/>
        <v>105</v>
      </c>
      <c r="I140" s="83">
        <v>72</v>
      </c>
      <c r="J140" s="84">
        <v>17</v>
      </c>
      <c r="K140" s="85">
        <v>8</v>
      </c>
      <c r="L140" s="33">
        <f t="shared" si="79"/>
        <v>89</v>
      </c>
      <c r="M140" s="86">
        <f t="shared" si="80"/>
        <v>150</v>
      </c>
      <c r="N140" s="87">
        <f t="shared" si="81"/>
        <v>44</v>
      </c>
      <c r="O140" s="88">
        <f t="shared" si="82"/>
        <v>194</v>
      </c>
      <c r="P140" s="70">
        <f t="shared" si="83"/>
        <v>15</v>
      </c>
    </row>
    <row r="141" spans="1:16" ht="16.5" customHeight="1" thickBot="1" x14ac:dyDescent="0.3">
      <c r="A141" s="18"/>
      <c r="B141" s="97"/>
      <c r="C141" s="113"/>
      <c r="D141" s="104"/>
      <c r="E141" s="36"/>
      <c r="F141" s="37"/>
      <c r="G141" s="38"/>
      <c r="H141" s="126">
        <f t="shared" si="78"/>
        <v>0</v>
      </c>
      <c r="I141" s="127"/>
      <c r="J141" s="128"/>
      <c r="K141" s="129"/>
      <c r="L141" s="126">
        <f t="shared" si="79"/>
        <v>0</v>
      </c>
      <c r="M141" s="42">
        <f t="shared" si="80"/>
        <v>0</v>
      </c>
      <c r="N141" s="43">
        <f t="shared" si="81"/>
        <v>0</v>
      </c>
      <c r="O141" s="44">
        <f t="shared" si="82"/>
        <v>0</v>
      </c>
      <c r="P141" s="73">
        <f t="shared" si="83"/>
        <v>0</v>
      </c>
    </row>
    <row r="142" spans="1:16" ht="16.5" customHeight="1" x14ac:dyDescent="0.25">
      <c r="A142" s="26" t="s">
        <v>111</v>
      </c>
      <c r="B142" s="96" t="s">
        <v>72</v>
      </c>
      <c r="C142" s="108" t="s">
        <v>85</v>
      </c>
      <c r="D142" s="102" t="s">
        <v>56</v>
      </c>
      <c r="E142" s="130">
        <v>76</v>
      </c>
      <c r="F142" s="24">
        <v>52</v>
      </c>
      <c r="G142" s="24">
        <v>2</v>
      </c>
      <c r="H142" s="19">
        <f t="shared" si="78"/>
        <v>128</v>
      </c>
      <c r="I142" s="23">
        <v>83</v>
      </c>
      <c r="J142" s="24">
        <v>35</v>
      </c>
      <c r="K142" s="24">
        <v>2</v>
      </c>
      <c r="L142" s="19">
        <f t="shared" si="79"/>
        <v>118</v>
      </c>
      <c r="M142" s="12">
        <f t="shared" si="80"/>
        <v>159</v>
      </c>
      <c r="N142" s="13">
        <f t="shared" si="81"/>
        <v>87</v>
      </c>
      <c r="O142" s="7">
        <f t="shared" si="82"/>
        <v>246</v>
      </c>
      <c r="P142" s="72">
        <f t="shared" si="83"/>
        <v>4</v>
      </c>
    </row>
    <row r="143" spans="1:16" ht="16.5" customHeight="1" x14ac:dyDescent="0.25">
      <c r="A143" s="75"/>
      <c r="B143" s="95"/>
      <c r="C143" s="108" t="s">
        <v>95</v>
      </c>
      <c r="D143" s="107" t="s">
        <v>56</v>
      </c>
      <c r="E143" s="89">
        <v>87</v>
      </c>
      <c r="F143" s="90">
        <v>49</v>
      </c>
      <c r="G143" s="91">
        <v>2</v>
      </c>
      <c r="H143" s="33">
        <f t="shared" si="78"/>
        <v>136</v>
      </c>
      <c r="I143" s="83">
        <v>79</v>
      </c>
      <c r="J143" s="84">
        <v>49</v>
      </c>
      <c r="K143" s="85">
        <v>4</v>
      </c>
      <c r="L143" s="33">
        <f t="shared" si="79"/>
        <v>128</v>
      </c>
      <c r="M143" s="86">
        <f t="shared" si="80"/>
        <v>166</v>
      </c>
      <c r="N143" s="87">
        <f t="shared" si="81"/>
        <v>98</v>
      </c>
      <c r="O143" s="88">
        <f t="shared" si="82"/>
        <v>264</v>
      </c>
      <c r="P143" s="70">
        <f t="shared" si="83"/>
        <v>6</v>
      </c>
    </row>
    <row r="144" spans="1:16" ht="16.5" customHeight="1" thickBot="1" x14ac:dyDescent="0.3">
      <c r="A144" s="18"/>
      <c r="B144" s="97"/>
      <c r="C144" s="112" t="s">
        <v>95</v>
      </c>
      <c r="D144" s="104" t="s">
        <v>55</v>
      </c>
      <c r="E144" s="9">
        <v>90</v>
      </c>
      <c r="F144" s="8">
        <v>31</v>
      </c>
      <c r="G144" s="17">
        <v>3</v>
      </c>
      <c r="H144" s="33">
        <f t="shared" si="78"/>
        <v>121</v>
      </c>
      <c r="I144" s="20">
        <v>87</v>
      </c>
      <c r="J144" s="21">
        <v>26</v>
      </c>
      <c r="K144" s="22">
        <v>5</v>
      </c>
      <c r="L144" s="33">
        <f t="shared" si="79"/>
        <v>113</v>
      </c>
      <c r="M144" s="14">
        <f t="shared" si="80"/>
        <v>177</v>
      </c>
      <c r="N144" s="15">
        <f t="shared" si="81"/>
        <v>57</v>
      </c>
      <c r="O144" s="10">
        <f t="shared" si="82"/>
        <v>234</v>
      </c>
      <c r="P144" s="71">
        <f t="shared" si="83"/>
        <v>8</v>
      </c>
    </row>
    <row r="145" spans="1:16" ht="16.5" customHeight="1" x14ac:dyDescent="0.25">
      <c r="A145" s="59" t="s">
        <v>120</v>
      </c>
      <c r="B145" s="96" t="s">
        <v>114</v>
      </c>
      <c r="C145" s="108" t="s">
        <v>118</v>
      </c>
      <c r="D145" s="102" t="s">
        <v>56</v>
      </c>
      <c r="E145" s="6">
        <v>76</v>
      </c>
      <c r="F145" s="5">
        <v>31</v>
      </c>
      <c r="G145" s="16">
        <v>2</v>
      </c>
      <c r="H145" s="19">
        <f t="shared" si="78"/>
        <v>107</v>
      </c>
      <c r="I145" s="23">
        <v>87</v>
      </c>
      <c r="J145" s="24">
        <v>41</v>
      </c>
      <c r="K145" s="25">
        <v>2</v>
      </c>
      <c r="L145" s="19">
        <f t="shared" si="79"/>
        <v>128</v>
      </c>
      <c r="M145" s="12">
        <f t="shared" si="80"/>
        <v>163</v>
      </c>
      <c r="N145" s="13">
        <f t="shared" si="81"/>
        <v>72</v>
      </c>
      <c r="O145" s="7">
        <f t="shared" si="82"/>
        <v>235</v>
      </c>
      <c r="P145" s="72">
        <f t="shared" si="83"/>
        <v>4</v>
      </c>
    </row>
    <row r="146" spans="1:16" ht="16.5" customHeight="1" x14ac:dyDescent="0.25">
      <c r="A146" s="75"/>
      <c r="B146" s="95"/>
      <c r="C146" s="110" t="s">
        <v>118</v>
      </c>
      <c r="D146" s="103" t="s">
        <v>55</v>
      </c>
      <c r="E146" s="80">
        <v>76</v>
      </c>
      <c r="F146" s="81">
        <v>35</v>
      </c>
      <c r="G146" s="82">
        <v>5</v>
      </c>
      <c r="H146" s="33">
        <f t="shared" si="78"/>
        <v>111</v>
      </c>
      <c r="I146" s="83">
        <v>80</v>
      </c>
      <c r="J146" s="84">
        <v>26</v>
      </c>
      <c r="K146" s="85">
        <v>5</v>
      </c>
      <c r="L146" s="33">
        <f t="shared" si="79"/>
        <v>106</v>
      </c>
      <c r="M146" s="86">
        <f t="shared" si="80"/>
        <v>156</v>
      </c>
      <c r="N146" s="87">
        <f t="shared" si="81"/>
        <v>61</v>
      </c>
      <c r="O146" s="88">
        <f t="shared" si="82"/>
        <v>217</v>
      </c>
      <c r="P146" s="70">
        <f t="shared" si="83"/>
        <v>10</v>
      </c>
    </row>
    <row r="147" spans="1:16" ht="16.5" customHeight="1" thickBot="1" x14ac:dyDescent="0.3">
      <c r="A147" s="18"/>
      <c r="B147" s="97"/>
      <c r="C147" s="143"/>
      <c r="D147" s="104"/>
      <c r="E147" s="36"/>
      <c r="F147" s="37"/>
      <c r="G147" s="38"/>
      <c r="H147" s="126">
        <f t="shared" si="78"/>
        <v>0</v>
      </c>
      <c r="I147" s="127"/>
      <c r="J147" s="128"/>
      <c r="K147" s="129"/>
      <c r="L147" s="126">
        <f t="shared" si="79"/>
        <v>0</v>
      </c>
      <c r="M147" s="42">
        <f t="shared" si="80"/>
        <v>0</v>
      </c>
      <c r="N147" s="43">
        <f t="shared" si="81"/>
        <v>0</v>
      </c>
      <c r="O147" s="44">
        <f t="shared" si="82"/>
        <v>0</v>
      </c>
      <c r="P147" s="73">
        <f t="shared" si="83"/>
        <v>0</v>
      </c>
    </row>
    <row r="148" spans="1:16" ht="16.5" customHeight="1" x14ac:dyDescent="0.25">
      <c r="A148" s="59" t="s">
        <v>121</v>
      </c>
      <c r="B148" s="96" t="s">
        <v>114</v>
      </c>
      <c r="C148" s="108" t="s">
        <v>118</v>
      </c>
      <c r="D148" s="102" t="s">
        <v>56</v>
      </c>
      <c r="E148" s="6">
        <v>80</v>
      </c>
      <c r="F148" s="5">
        <v>35</v>
      </c>
      <c r="G148" s="16">
        <v>4</v>
      </c>
      <c r="H148" s="19">
        <f t="shared" si="78"/>
        <v>115</v>
      </c>
      <c r="I148" s="23">
        <v>87</v>
      </c>
      <c r="J148" s="24">
        <v>45</v>
      </c>
      <c r="K148" s="25">
        <v>0</v>
      </c>
      <c r="L148" s="19">
        <f t="shared" si="79"/>
        <v>132</v>
      </c>
      <c r="M148" s="12">
        <f t="shared" si="80"/>
        <v>167</v>
      </c>
      <c r="N148" s="13">
        <f t="shared" si="81"/>
        <v>80</v>
      </c>
      <c r="O148" s="7">
        <f t="shared" si="82"/>
        <v>247</v>
      </c>
      <c r="P148" s="72">
        <f t="shared" si="83"/>
        <v>4</v>
      </c>
    </row>
    <row r="149" spans="1:16" ht="16.5" customHeight="1" x14ac:dyDescent="0.25">
      <c r="A149" s="75"/>
      <c r="B149" s="95"/>
      <c r="C149" s="110" t="s">
        <v>118</v>
      </c>
      <c r="D149" s="103" t="s">
        <v>55</v>
      </c>
      <c r="E149" s="80">
        <v>86</v>
      </c>
      <c r="F149" s="81">
        <v>17</v>
      </c>
      <c r="G149" s="82">
        <v>8</v>
      </c>
      <c r="H149" s="33">
        <f t="shared" si="78"/>
        <v>103</v>
      </c>
      <c r="I149" s="83">
        <v>74</v>
      </c>
      <c r="J149" s="84">
        <v>30</v>
      </c>
      <c r="K149" s="85">
        <v>3</v>
      </c>
      <c r="L149" s="33">
        <f t="shared" si="79"/>
        <v>104</v>
      </c>
      <c r="M149" s="86">
        <f t="shared" si="80"/>
        <v>160</v>
      </c>
      <c r="N149" s="87">
        <f t="shared" si="81"/>
        <v>47</v>
      </c>
      <c r="O149" s="88">
        <f t="shared" si="82"/>
        <v>207</v>
      </c>
      <c r="P149" s="70">
        <f t="shared" si="83"/>
        <v>11</v>
      </c>
    </row>
    <row r="150" spans="1:16" ht="16.5" customHeight="1" thickBot="1" x14ac:dyDescent="0.3">
      <c r="A150" s="18"/>
      <c r="B150" s="97"/>
      <c r="C150" s="143"/>
      <c r="D150" s="104"/>
      <c r="E150" s="36"/>
      <c r="F150" s="37"/>
      <c r="G150" s="38"/>
      <c r="H150" s="126">
        <f t="shared" si="78"/>
        <v>0</v>
      </c>
      <c r="I150" s="127"/>
      <c r="J150" s="128"/>
      <c r="K150" s="129"/>
      <c r="L150" s="126">
        <f t="shared" si="79"/>
        <v>0</v>
      </c>
      <c r="M150" s="42">
        <f t="shared" si="80"/>
        <v>0</v>
      </c>
      <c r="N150" s="43">
        <f t="shared" si="81"/>
        <v>0</v>
      </c>
      <c r="O150" s="44">
        <f t="shared" si="82"/>
        <v>0</v>
      </c>
      <c r="P150" s="73">
        <f t="shared" si="83"/>
        <v>0</v>
      </c>
    </row>
    <row r="151" spans="1:16" ht="16.5" customHeight="1" x14ac:dyDescent="0.25">
      <c r="A151" s="59" t="s">
        <v>116</v>
      </c>
      <c r="B151" s="96" t="s">
        <v>115</v>
      </c>
      <c r="C151" s="108" t="s">
        <v>118</v>
      </c>
      <c r="D151" s="102" t="s">
        <v>55</v>
      </c>
      <c r="E151" s="131">
        <v>86</v>
      </c>
      <c r="F151" s="132">
        <v>45</v>
      </c>
      <c r="G151" s="132">
        <v>0</v>
      </c>
      <c r="H151" s="19">
        <f t="shared" si="78"/>
        <v>131</v>
      </c>
      <c r="I151" s="133">
        <v>95</v>
      </c>
      <c r="J151" s="132">
        <v>72</v>
      </c>
      <c r="K151" s="132">
        <v>0</v>
      </c>
      <c r="L151" s="19">
        <f t="shared" si="79"/>
        <v>167</v>
      </c>
      <c r="M151" s="12">
        <f t="shared" si="80"/>
        <v>181</v>
      </c>
      <c r="N151" s="13">
        <f t="shared" si="81"/>
        <v>117</v>
      </c>
      <c r="O151" s="7">
        <f t="shared" si="82"/>
        <v>298</v>
      </c>
      <c r="P151" s="72">
        <f t="shared" si="83"/>
        <v>0</v>
      </c>
    </row>
    <row r="152" spans="1:16" ht="16.5" customHeight="1" x14ac:dyDescent="0.25">
      <c r="A152" s="75"/>
      <c r="B152" s="95"/>
      <c r="C152" s="108" t="s">
        <v>122</v>
      </c>
      <c r="D152" s="107"/>
      <c r="E152" s="89"/>
      <c r="F152" s="90"/>
      <c r="G152" s="91"/>
      <c r="H152" s="33">
        <f t="shared" si="78"/>
        <v>0</v>
      </c>
      <c r="I152" s="83"/>
      <c r="J152" s="84"/>
      <c r="K152" s="85"/>
      <c r="L152" s="33">
        <f t="shared" si="79"/>
        <v>0</v>
      </c>
      <c r="M152" s="86">
        <f t="shared" si="80"/>
        <v>0</v>
      </c>
      <c r="N152" s="87">
        <f t="shared" si="81"/>
        <v>0</v>
      </c>
      <c r="O152" s="88">
        <f t="shared" si="82"/>
        <v>0</v>
      </c>
      <c r="P152" s="70">
        <f t="shared" si="83"/>
        <v>0</v>
      </c>
    </row>
    <row r="153" spans="1:16" ht="16.5" customHeight="1" thickBot="1" x14ac:dyDescent="0.3">
      <c r="A153" s="58"/>
      <c r="B153" s="97"/>
      <c r="C153" s="113"/>
      <c r="D153" s="104"/>
      <c r="E153" s="9"/>
      <c r="F153" s="8"/>
      <c r="G153" s="17"/>
      <c r="H153" s="33">
        <f t="shared" ref="H153:H167" si="84">(E153+F153)</f>
        <v>0</v>
      </c>
      <c r="I153" s="20"/>
      <c r="J153" s="21"/>
      <c r="K153" s="22"/>
      <c r="L153" s="33">
        <f t="shared" ref="L153:L167" si="85">(I153+J153)</f>
        <v>0</v>
      </c>
      <c r="M153" s="14">
        <f t="shared" ref="M153:M167" si="86">SUM(E153,I153)</f>
        <v>0</v>
      </c>
      <c r="N153" s="15">
        <f t="shared" ref="N153:N167" si="87">SUM(F153,J153)</f>
        <v>0</v>
      </c>
      <c r="O153" s="10">
        <f t="shared" ref="O153:O159" si="88">SUM(M153:N153)</f>
        <v>0</v>
      </c>
      <c r="P153" s="71">
        <f t="shared" ref="P153:P167" si="89">SUM(G153,K153)</f>
        <v>0</v>
      </c>
    </row>
    <row r="154" spans="1:16" ht="16.5" customHeight="1" x14ac:dyDescent="0.25">
      <c r="A154" s="26"/>
      <c r="B154" s="96" t="s">
        <v>117</v>
      </c>
      <c r="C154" s="108" t="s">
        <v>119</v>
      </c>
      <c r="D154" s="102"/>
      <c r="E154" s="130"/>
      <c r="F154" s="24"/>
      <c r="G154" s="24"/>
      <c r="H154" s="19">
        <f t="shared" si="84"/>
        <v>0</v>
      </c>
      <c r="I154" s="23"/>
      <c r="J154" s="24"/>
      <c r="K154" s="24"/>
      <c r="L154" s="19">
        <f t="shared" si="85"/>
        <v>0</v>
      </c>
      <c r="M154" s="12">
        <f t="shared" si="86"/>
        <v>0</v>
      </c>
      <c r="N154" s="13">
        <f t="shared" si="87"/>
        <v>0</v>
      </c>
      <c r="O154" s="7">
        <f t="shared" si="88"/>
        <v>0</v>
      </c>
      <c r="P154" s="72">
        <f t="shared" si="89"/>
        <v>0</v>
      </c>
    </row>
    <row r="155" spans="1:16" ht="16.5" customHeight="1" x14ac:dyDescent="0.25">
      <c r="A155" s="75"/>
      <c r="B155" s="95"/>
      <c r="C155" s="108" t="s">
        <v>119</v>
      </c>
      <c r="D155" s="107"/>
      <c r="E155" s="89"/>
      <c r="F155" s="90"/>
      <c r="G155" s="91"/>
      <c r="H155" s="33">
        <f t="shared" si="84"/>
        <v>0</v>
      </c>
      <c r="I155" s="83"/>
      <c r="J155" s="84"/>
      <c r="K155" s="85"/>
      <c r="L155" s="33">
        <f t="shared" si="85"/>
        <v>0</v>
      </c>
      <c r="M155" s="86">
        <f t="shared" si="86"/>
        <v>0</v>
      </c>
      <c r="N155" s="87">
        <f t="shared" si="87"/>
        <v>0</v>
      </c>
      <c r="O155" s="88">
        <f t="shared" si="88"/>
        <v>0</v>
      </c>
      <c r="P155" s="70">
        <f t="shared" si="89"/>
        <v>0</v>
      </c>
    </row>
    <row r="156" spans="1:16" ht="16.5" customHeight="1" thickBot="1" x14ac:dyDescent="0.3">
      <c r="A156" s="18"/>
      <c r="B156" s="97"/>
      <c r="C156" s="113"/>
      <c r="D156" s="104"/>
      <c r="E156" s="9"/>
      <c r="F156" s="8"/>
      <c r="G156" s="17"/>
      <c r="H156" s="33">
        <f t="shared" si="84"/>
        <v>0</v>
      </c>
      <c r="I156" s="20"/>
      <c r="J156" s="21"/>
      <c r="K156" s="22"/>
      <c r="L156" s="33">
        <f t="shared" si="85"/>
        <v>0</v>
      </c>
      <c r="M156" s="14">
        <f t="shared" si="86"/>
        <v>0</v>
      </c>
      <c r="N156" s="15">
        <f t="shared" si="87"/>
        <v>0</v>
      </c>
      <c r="O156" s="10">
        <f t="shared" si="88"/>
        <v>0</v>
      </c>
      <c r="P156" s="71">
        <f t="shared" si="89"/>
        <v>0</v>
      </c>
    </row>
    <row r="157" spans="1:16" ht="16.5" customHeight="1" x14ac:dyDescent="0.25">
      <c r="A157" s="59"/>
      <c r="B157" s="96" t="s">
        <v>117</v>
      </c>
      <c r="C157" s="108" t="s">
        <v>119</v>
      </c>
      <c r="D157" s="102"/>
      <c r="E157" s="6"/>
      <c r="F157" s="5"/>
      <c r="G157" s="16"/>
      <c r="H157" s="19">
        <f t="shared" si="84"/>
        <v>0</v>
      </c>
      <c r="I157" s="23"/>
      <c r="J157" s="24"/>
      <c r="K157" s="25"/>
      <c r="L157" s="19">
        <f t="shared" si="85"/>
        <v>0</v>
      </c>
      <c r="M157" s="12">
        <f t="shared" si="86"/>
        <v>0</v>
      </c>
      <c r="N157" s="13">
        <f t="shared" si="87"/>
        <v>0</v>
      </c>
      <c r="O157" s="7">
        <f t="shared" si="88"/>
        <v>0</v>
      </c>
      <c r="P157" s="72">
        <f t="shared" si="89"/>
        <v>0</v>
      </c>
    </row>
    <row r="158" spans="1:16" ht="16.5" customHeight="1" x14ac:dyDescent="0.25">
      <c r="A158" s="75"/>
      <c r="B158" s="95"/>
      <c r="C158" s="110" t="s">
        <v>119</v>
      </c>
      <c r="D158" s="103"/>
      <c r="E158" s="80"/>
      <c r="F158" s="81"/>
      <c r="G158" s="82"/>
      <c r="H158" s="33">
        <f t="shared" si="84"/>
        <v>0</v>
      </c>
      <c r="I158" s="83"/>
      <c r="J158" s="84"/>
      <c r="K158" s="85"/>
      <c r="L158" s="33">
        <f t="shared" si="85"/>
        <v>0</v>
      </c>
      <c r="M158" s="86">
        <f t="shared" si="86"/>
        <v>0</v>
      </c>
      <c r="N158" s="87">
        <f t="shared" si="87"/>
        <v>0</v>
      </c>
      <c r="O158" s="88">
        <f t="shared" si="88"/>
        <v>0</v>
      </c>
      <c r="P158" s="70">
        <f t="shared" si="89"/>
        <v>0</v>
      </c>
    </row>
    <row r="159" spans="1:16" ht="16.5" customHeight="1" thickBot="1" x14ac:dyDescent="0.3">
      <c r="A159" s="18"/>
      <c r="B159" s="97"/>
      <c r="C159" s="113"/>
      <c r="D159" s="104"/>
      <c r="E159" s="36"/>
      <c r="F159" s="37"/>
      <c r="G159" s="38"/>
      <c r="H159" s="126">
        <f t="shared" si="84"/>
        <v>0</v>
      </c>
      <c r="I159" s="127"/>
      <c r="J159" s="128"/>
      <c r="K159" s="129"/>
      <c r="L159" s="126">
        <f t="shared" si="85"/>
        <v>0</v>
      </c>
      <c r="M159" s="42">
        <f t="shared" si="86"/>
        <v>0</v>
      </c>
      <c r="N159" s="43">
        <f t="shared" si="87"/>
        <v>0</v>
      </c>
      <c r="O159" s="44">
        <f t="shared" si="88"/>
        <v>0</v>
      </c>
      <c r="P159" s="73">
        <f t="shared" si="89"/>
        <v>0</v>
      </c>
    </row>
    <row r="160" spans="1:16" ht="16.5" customHeight="1" x14ac:dyDescent="0.25">
      <c r="A160" s="59"/>
      <c r="B160" s="96" t="s">
        <v>117</v>
      </c>
      <c r="C160" s="108" t="s">
        <v>119</v>
      </c>
      <c r="D160" s="102"/>
      <c r="E160" s="6"/>
      <c r="F160" s="5"/>
      <c r="G160" s="16"/>
      <c r="H160" s="19">
        <f t="shared" si="84"/>
        <v>0</v>
      </c>
      <c r="I160" s="23"/>
      <c r="J160" s="24"/>
      <c r="K160" s="25"/>
      <c r="L160" s="19">
        <f t="shared" si="85"/>
        <v>0</v>
      </c>
      <c r="M160" s="12">
        <f t="shared" si="86"/>
        <v>0</v>
      </c>
      <c r="N160" s="13">
        <f t="shared" si="87"/>
        <v>0</v>
      </c>
      <c r="O160" s="7">
        <f t="shared" ref="O160:O167" si="90">SUM(M160:N160)</f>
        <v>0</v>
      </c>
      <c r="P160" s="72">
        <f t="shared" si="89"/>
        <v>0</v>
      </c>
    </row>
    <row r="161" spans="1:16" ht="16.5" customHeight="1" x14ac:dyDescent="0.25">
      <c r="A161" s="75"/>
      <c r="B161" s="95"/>
      <c r="C161" s="110" t="s">
        <v>119</v>
      </c>
      <c r="D161" s="103"/>
      <c r="E161" s="80"/>
      <c r="F161" s="81"/>
      <c r="G161" s="82"/>
      <c r="H161" s="33">
        <f t="shared" si="84"/>
        <v>0</v>
      </c>
      <c r="I161" s="83"/>
      <c r="J161" s="84"/>
      <c r="K161" s="85"/>
      <c r="L161" s="33">
        <f t="shared" si="85"/>
        <v>0</v>
      </c>
      <c r="M161" s="86">
        <f t="shared" si="86"/>
        <v>0</v>
      </c>
      <c r="N161" s="87">
        <f t="shared" si="87"/>
        <v>0</v>
      </c>
      <c r="O161" s="88">
        <f t="shared" si="90"/>
        <v>0</v>
      </c>
      <c r="P161" s="70">
        <f t="shared" si="89"/>
        <v>0</v>
      </c>
    </row>
    <row r="162" spans="1:16" ht="16.5" customHeight="1" thickBot="1" x14ac:dyDescent="0.3">
      <c r="A162" s="18"/>
      <c r="B162" s="97"/>
      <c r="C162" s="113"/>
      <c r="D162" s="104"/>
      <c r="E162" s="36"/>
      <c r="F162" s="37"/>
      <c r="G162" s="38"/>
      <c r="H162" s="126">
        <f t="shared" si="84"/>
        <v>0</v>
      </c>
      <c r="I162" s="127"/>
      <c r="J162" s="128"/>
      <c r="K162" s="129"/>
      <c r="L162" s="126">
        <f t="shared" si="85"/>
        <v>0</v>
      </c>
      <c r="M162" s="42">
        <f t="shared" si="86"/>
        <v>0</v>
      </c>
      <c r="N162" s="43">
        <f t="shared" si="87"/>
        <v>0</v>
      </c>
      <c r="O162" s="44">
        <f t="shared" si="90"/>
        <v>0</v>
      </c>
      <c r="P162" s="73">
        <f t="shared" si="89"/>
        <v>0</v>
      </c>
    </row>
    <row r="163" spans="1:16" ht="16.5" customHeight="1" x14ac:dyDescent="0.25">
      <c r="A163" s="59"/>
      <c r="B163" s="96" t="s">
        <v>117</v>
      </c>
      <c r="C163" s="108" t="s">
        <v>119</v>
      </c>
      <c r="D163" s="102"/>
      <c r="E163" s="6"/>
      <c r="F163" s="5"/>
      <c r="G163" s="16"/>
      <c r="H163" s="19">
        <f t="shared" si="84"/>
        <v>0</v>
      </c>
      <c r="I163" s="23"/>
      <c r="J163" s="24"/>
      <c r="K163" s="25"/>
      <c r="L163" s="19">
        <f t="shared" si="85"/>
        <v>0</v>
      </c>
      <c r="M163" s="12">
        <f t="shared" si="86"/>
        <v>0</v>
      </c>
      <c r="N163" s="13">
        <f t="shared" si="87"/>
        <v>0</v>
      </c>
      <c r="O163" s="7">
        <f t="shared" si="90"/>
        <v>0</v>
      </c>
      <c r="P163" s="72">
        <f t="shared" si="89"/>
        <v>0</v>
      </c>
    </row>
    <row r="164" spans="1:16" ht="16.5" customHeight="1" x14ac:dyDescent="0.25">
      <c r="A164" s="75"/>
      <c r="B164" s="95"/>
      <c r="C164" s="110" t="s">
        <v>119</v>
      </c>
      <c r="D164" s="103"/>
      <c r="E164" s="80"/>
      <c r="F164" s="81"/>
      <c r="G164" s="82"/>
      <c r="H164" s="33">
        <f t="shared" si="84"/>
        <v>0</v>
      </c>
      <c r="I164" s="83"/>
      <c r="J164" s="84"/>
      <c r="K164" s="85"/>
      <c r="L164" s="33">
        <f t="shared" si="85"/>
        <v>0</v>
      </c>
      <c r="M164" s="86">
        <f t="shared" si="86"/>
        <v>0</v>
      </c>
      <c r="N164" s="87">
        <f t="shared" si="87"/>
        <v>0</v>
      </c>
      <c r="O164" s="88">
        <f t="shared" si="90"/>
        <v>0</v>
      </c>
      <c r="P164" s="70">
        <f t="shared" si="89"/>
        <v>0</v>
      </c>
    </row>
    <row r="165" spans="1:16" ht="16.5" customHeight="1" thickBot="1" x14ac:dyDescent="0.3">
      <c r="A165" s="18"/>
      <c r="B165" s="97"/>
      <c r="C165" s="113"/>
      <c r="D165" s="104"/>
      <c r="E165" s="36"/>
      <c r="F165" s="37"/>
      <c r="G165" s="38"/>
      <c r="H165" s="126">
        <f t="shared" si="84"/>
        <v>0</v>
      </c>
      <c r="I165" s="127"/>
      <c r="J165" s="128"/>
      <c r="K165" s="129"/>
      <c r="L165" s="126">
        <f t="shared" si="85"/>
        <v>0</v>
      </c>
      <c r="M165" s="42">
        <f t="shared" si="86"/>
        <v>0</v>
      </c>
      <c r="N165" s="43">
        <f t="shared" si="87"/>
        <v>0</v>
      </c>
      <c r="O165" s="44">
        <f t="shared" si="90"/>
        <v>0</v>
      </c>
      <c r="P165" s="73">
        <f t="shared" si="89"/>
        <v>0</v>
      </c>
    </row>
    <row r="166" spans="1:16" ht="16.5" customHeight="1" x14ac:dyDescent="0.25">
      <c r="A166" s="59"/>
      <c r="B166" s="96" t="s">
        <v>117</v>
      </c>
      <c r="C166" s="134" t="s">
        <v>119</v>
      </c>
      <c r="D166" s="102"/>
      <c r="E166" s="131"/>
      <c r="F166" s="132"/>
      <c r="G166" s="132"/>
      <c r="H166" s="19">
        <f t="shared" si="84"/>
        <v>0</v>
      </c>
      <c r="I166" s="133"/>
      <c r="J166" s="132"/>
      <c r="K166" s="132"/>
      <c r="L166" s="19">
        <f t="shared" si="85"/>
        <v>0</v>
      </c>
      <c r="M166" s="12">
        <f t="shared" si="86"/>
        <v>0</v>
      </c>
      <c r="N166" s="13">
        <f t="shared" si="87"/>
        <v>0</v>
      </c>
      <c r="O166" s="7">
        <f t="shared" si="90"/>
        <v>0</v>
      </c>
      <c r="P166" s="72">
        <f t="shared" si="89"/>
        <v>0</v>
      </c>
    </row>
    <row r="167" spans="1:16" ht="16.5" customHeight="1" x14ac:dyDescent="0.25">
      <c r="A167" s="75"/>
      <c r="B167" s="95"/>
      <c r="C167" s="108" t="s">
        <v>119</v>
      </c>
      <c r="D167" s="107"/>
      <c r="E167" s="89"/>
      <c r="F167" s="90"/>
      <c r="G167" s="91"/>
      <c r="H167" s="33">
        <f t="shared" si="84"/>
        <v>0</v>
      </c>
      <c r="I167" s="83"/>
      <c r="J167" s="84"/>
      <c r="K167" s="85"/>
      <c r="L167" s="33">
        <f t="shared" si="85"/>
        <v>0</v>
      </c>
      <c r="M167" s="86">
        <f t="shared" si="86"/>
        <v>0</v>
      </c>
      <c r="N167" s="87">
        <f t="shared" si="87"/>
        <v>0</v>
      </c>
      <c r="O167" s="88">
        <f t="shared" si="90"/>
        <v>0</v>
      </c>
      <c r="P167" s="70">
        <f t="shared" si="89"/>
        <v>0</v>
      </c>
    </row>
    <row r="168" spans="1:16" ht="16.5" customHeight="1" thickBot="1" x14ac:dyDescent="0.3">
      <c r="A168" s="58"/>
      <c r="B168" s="97"/>
      <c r="C168" s="113"/>
      <c r="D168" s="104"/>
      <c r="E168" s="9"/>
      <c r="F168" s="8"/>
      <c r="G168" s="17"/>
      <c r="H168" s="33">
        <f t="shared" ref="H168:H174" si="91">(E168+F168)</f>
        <v>0</v>
      </c>
      <c r="I168" s="20"/>
      <c r="J168" s="21"/>
      <c r="K168" s="22"/>
      <c r="L168" s="33">
        <f t="shared" ref="L168:L174" si="92">(I168+J168)</f>
        <v>0</v>
      </c>
      <c r="M168" s="14">
        <f t="shared" ref="M168:M174" si="93">SUM(E168,I168)</f>
        <v>0</v>
      </c>
      <c r="N168" s="15">
        <f t="shared" ref="N168:N174" si="94">SUM(F168,J168)</f>
        <v>0</v>
      </c>
      <c r="O168" s="10">
        <f t="shared" ref="O168:O174" si="95">SUM(M168:N168)</f>
        <v>0</v>
      </c>
      <c r="P168" s="71">
        <f t="shared" ref="P168:P174" si="96">SUM(G168,K168)</f>
        <v>0</v>
      </c>
    </row>
    <row r="169" spans="1:16" ht="16.5" customHeight="1" x14ac:dyDescent="0.25">
      <c r="A169" s="26"/>
      <c r="B169" s="96"/>
      <c r="C169" s="108"/>
      <c r="D169" s="102"/>
      <c r="E169" s="130"/>
      <c r="F169" s="24"/>
      <c r="G169" s="24"/>
      <c r="H169" s="19">
        <f t="shared" si="91"/>
        <v>0</v>
      </c>
      <c r="I169" s="23"/>
      <c r="J169" s="24"/>
      <c r="K169" s="24"/>
      <c r="L169" s="19">
        <f t="shared" si="92"/>
        <v>0</v>
      </c>
      <c r="M169" s="12">
        <f t="shared" si="93"/>
        <v>0</v>
      </c>
      <c r="N169" s="13">
        <f t="shared" si="94"/>
        <v>0</v>
      </c>
      <c r="O169" s="7">
        <f t="shared" si="95"/>
        <v>0</v>
      </c>
      <c r="P169" s="72">
        <f t="shared" si="96"/>
        <v>0</v>
      </c>
    </row>
    <row r="170" spans="1:16" ht="16.5" customHeight="1" x14ac:dyDescent="0.25">
      <c r="A170" s="75"/>
      <c r="B170" s="95"/>
      <c r="C170" s="108"/>
      <c r="D170" s="107"/>
      <c r="E170" s="89"/>
      <c r="F170" s="90"/>
      <c r="G170" s="91"/>
      <c r="H170" s="33">
        <f t="shared" si="91"/>
        <v>0</v>
      </c>
      <c r="I170" s="83"/>
      <c r="J170" s="84"/>
      <c r="K170" s="85"/>
      <c r="L170" s="33">
        <f t="shared" si="92"/>
        <v>0</v>
      </c>
      <c r="M170" s="86">
        <f t="shared" si="93"/>
        <v>0</v>
      </c>
      <c r="N170" s="87">
        <f t="shared" si="94"/>
        <v>0</v>
      </c>
      <c r="O170" s="88">
        <f t="shared" si="95"/>
        <v>0</v>
      </c>
      <c r="P170" s="70">
        <f t="shared" si="96"/>
        <v>0</v>
      </c>
    </row>
    <row r="171" spans="1:16" ht="16.5" customHeight="1" thickBot="1" x14ac:dyDescent="0.3">
      <c r="A171" s="18"/>
      <c r="B171" s="97"/>
      <c r="C171" s="113"/>
      <c r="D171" s="104"/>
      <c r="E171" s="9"/>
      <c r="F171" s="8"/>
      <c r="G171" s="17"/>
      <c r="H171" s="33">
        <f t="shared" si="91"/>
        <v>0</v>
      </c>
      <c r="I171" s="20"/>
      <c r="J171" s="21"/>
      <c r="K171" s="22"/>
      <c r="L171" s="33">
        <f t="shared" si="92"/>
        <v>0</v>
      </c>
      <c r="M171" s="14">
        <f t="shared" si="93"/>
        <v>0</v>
      </c>
      <c r="N171" s="15">
        <f t="shared" si="94"/>
        <v>0</v>
      </c>
      <c r="O171" s="10">
        <f t="shared" si="95"/>
        <v>0</v>
      </c>
      <c r="P171" s="71">
        <f t="shared" si="96"/>
        <v>0</v>
      </c>
    </row>
    <row r="172" spans="1:16" ht="16.5" customHeight="1" x14ac:dyDescent="0.25">
      <c r="A172" s="59"/>
      <c r="B172" s="96"/>
      <c r="C172" s="108"/>
      <c r="D172" s="102"/>
      <c r="E172" s="6"/>
      <c r="F172" s="5"/>
      <c r="G172" s="16"/>
      <c r="H172" s="19">
        <f t="shared" si="91"/>
        <v>0</v>
      </c>
      <c r="I172" s="23"/>
      <c r="J172" s="24"/>
      <c r="K172" s="25"/>
      <c r="L172" s="19">
        <f t="shared" si="92"/>
        <v>0</v>
      </c>
      <c r="M172" s="12">
        <f t="shared" si="93"/>
        <v>0</v>
      </c>
      <c r="N172" s="13">
        <f t="shared" si="94"/>
        <v>0</v>
      </c>
      <c r="O172" s="7">
        <f t="shared" si="95"/>
        <v>0</v>
      </c>
      <c r="P172" s="72">
        <f t="shared" si="96"/>
        <v>0</v>
      </c>
    </row>
    <row r="173" spans="1:16" ht="16.5" customHeight="1" x14ac:dyDescent="0.25">
      <c r="A173" s="75"/>
      <c r="B173" s="95"/>
      <c r="C173" s="110"/>
      <c r="D173" s="103"/>
      <c r="E173" s="80"/>
      <c r="F173" s="81"/>
      <c r="G173" s="82"/>
      <c r="H173" s="33">
        <f t="shared" si="91"/>
        <v>0</v>
      </c>
      <c r="I173" s="83"/>
      <c r="J173" s="84"/>
      <c r="K173" s="85"/>
      <c r="L173" s="33">
        <f t="shared" si="92"/>
        <v>0</v>
      </c>
      <c r="M173" s="86">
        <f t="shared" si="93"/>
        <v>0</v>
      </c>
      <c r="N173" s="87">
        <f t="shared" si="94"/>
        <v>0</v>
      </c>
      <c r="O173" s="88">
        <f t="shared" si="95"/>
        <v>0</v>
      </c>
      <c r="P173" s="70">
        <f t="shared" si="96"/>
        <v>0</v>
      </c>
    </row>
    <row r="174" spans="1:16" ht="16.5" customHeight="1" thickBot="1" x14ac:dyDescent="0.3">
      <c r="A174" s="18"/>
      <c r="B174" s="97"/>
      <c r="C174" s="113"/>
      <c r="D174" s="104"/>
      <c r="E174" s="36"/>
      <c r="F174" s="37"/>
      <c r="G174" s="38"/>
      <c r="H174" s="126">
        <f t="shared" si="91"/>
        <v>0</v>
      </c>
      <c r="I174" s="127"/>
      <c r="J174" s="128"/>
      <c r="K174" s="129"/>
      <c r="L174" s="126">
        <f t="shared" si="92"/>
        <v>0</v>
      </c>
      <c r="M174" s="42">
        <f t="shared" si="93"/>
        <v>0</v>
      </c>
      <c r="N174" s="43">
        <f t="shared" si="94"/>
        <v>0</v>
      </c>
      <c r="O174" s="44">
        <f t="shared" si="95"/>
        <v>0</v>
      </c>
      <c r="P174" s="73">
        <f t="shared" si="96"/>
        <v>0</v>
      </c>
    </row>
  </sheetData>
  <mergeCells count="5">
    <mergeCell ref="M5:P5"/>
    <mergeCell ref="A5:A6"/>
    <mergeCell ref="E5:H5"/>
    <mergeCell ref="I5:L5"/>
    <mergeCell ref="B5:B6"/>
  </mergeCells>
  <phoneticPr fontId="0" type="noConversion"/>
  <pageMargins left="0.27569444444444446" right="0.19652777777777777" top="0.1902777777777778" bottom="0.27013888888888887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N15" sqref="N15"/>
    </sheetView>
  </sheetViews>
  <sheetFormatPr defaultRowHeight="12.75" x14ac:dyDescent="0.2"/>
  <cols>
    <col min="1" max="1" width="6.42578125" customWidth="1"/>
    <col min="2" max="3" width="24.5703125" customWidth="1"/>
    <col min="4" max="4" width="7" customWidth="1"/>
    <col min="6" max="6" width="8" customWidth="1"/>
    <col min="10" max="10" width="11.5703125" customWidth="1"/>
  </cols>
  <sheetData>
    <row r="2" spans="1:11" ht="30" x14ac:dyDescent="0.3">
      <c r="B2" s="4"/>
      <c r="C2" s="135" t="s">
        <v>34</v>
      </c>
      <c r="D2" s="4"/>
    </row>
    <row r="3" spans="1:11" ht="21.75" customHeight="1" x14ac:dyDescent="0.3">
      <c r="B3" s="4"/>
      <c r="C3" s="135" t="s">
        <v>35</v>
      </c>
      <c r="D3" s="4"/>
    </row>
    <row r="4" spans="1:11" ht="18.75" x14ac:dyDescent="0.3">
      <c r="B4" s="4"/>
      <c r="C4" s="45" t="s">
        <v>36</v>
      </c>
      <c r="D4" s="45"/>
    </row>
    <row r="5" spans="1:11" ht="13.5" thickBot="1" x14ac:dyDescent="0.25"/>
    <row r="6" spans="1:11" ht="18.9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11" ht="18.95" customHeight="1" x14ac:dyDescent="0.2">
      <c r="A7" s="47" t="s">
        <v>13</v>
      </c>
      <c r="B7" s="53" t="str">
        <f>'Memoriál-I.roční-náhozy'!A121</f>
        <v>Mecerod Jan</v>
      </c>
      <c r="C7" s="53" t="str">
        <f>'Memoriál-I.roční-náhozy'!B121</f>
        <v>KK Slovan Rosice</v>
      </c>
      <c r="D7" s="53">
        <f>'Memoriál-I.roční-náhozy'!M121</f>
        <v>193</v>
      </c>
      <c r="E7" s="53">
        <f>'Memoriál-I.roční-náhozy'!N121</f>
        <v>130</v>
      </c>
      <c r="F7" s="53">
        <f>'Memoriál-I.roční-náhozy'!P121</f>
        <v>0</v>
      </c>
      <c r="G7" s="50">
        <f>D7+E7</f>
        <v>323</v>
      </c>
      <c r="J7" s="92"/>
      <c r="K7" s="92"/>
    </row>
    <row r="8" spans="1:11" ht="18.95" customHeight="1" x14ac:dyDescent="0.2">
      <c r="A8" s="48" t="s">
        <v>14</v>
      </c>
      <c r="B8" s="54" t="str">
        <f>'Memoriál-I.roční-náhozy'!A79</f>
        <v>Mošať Jaroslav</v>
      </c>
      <c r="C8" s="54" t="str">
        <f>'Memoriál-I.roční-náhozy'!B79</f>
        <v>KC Réna Ivančice</v>
      </c>
      <c r="D8" s="101">
        <f>'Memoriál-I.roční-náhozy'!M79</f>
        <v>182</v>
      </c>
      <c r="E8" s="101">
        <f>'Memoriál-I.roční-náhozy'!N79</f>
        <v>119</v>
      </c>
      <c r="F8" s="101">
        <f>'Memoriál-I.roční-náhozy'!P79</f>
        <v>0</v>
      </c>
      <c r="G8" s="51">
        <f>D8+E8</f>
        <v>301</v>
      </c>
    </row>
    <row r="9" spans="1:11" ht="18.95" customHeight="1" x14ac:dyDescent="0.2">
      <c r="A9" s="48" t="s">
        <v>15</v>
      </c>
      <c r="B9" s="54" t="str">
        <f>'Memoriál-I.roční-náhozy'!A151</f>
        <v>Klika Milan</v>
      </c>
      <c r="C9" s="54" t="str">
        <f>'Memoriál-I.roční-náhozy'!B151</f>
        <v>KK Mor. Slávia Brno</v>
      </c>
      <c r="D9" s="101">
        <f>'Memoriál-I.roční-náhozy'!M151</f>
        <v>181</v>
      </c>
      <c r="E9" s="101">
        <f>'Memoriál-I.roční-náhozy'!N151</f>
        <v>117</v>
      </c>
      <c r="F9" s="101">
        <f>'Memoriál-I.roční-náhozy'!P151</f>
        <v>0</v>
      </c>
      <c r="G9" s="51">
        <f>D9+E9</f>
        <v>298</v>
      </c>
      <c r="H9" s="92"/>
    </row>
    <row r="10" spans="1:11" ht="18.95" customHeight="1" x14ac:dyDescent="0.2">
      <c r="A10" s="48" t="s">
        <v>16</v>
      </c>
      <c r="B10" s="54" t="str">
        <f>'Memoriál-I.roční-náhozy'!A25</f>
        <v>Svoboda Jan</v>
      </c>
      <c r="C10" s="54" t="str">
        <f>'Memoriál-I.roční-náhozy'!B25</f>
        <v>Srkla</v>
      </c>
      <c r="D10" s="54">
        <f>'Memoriál-I.roční-náhozy'!M26</f>
        <v>188</v>
      </c>
      <c r="E10" s="54">
        <f>'Memoriál-I.roční-náhozy'!N26</f>
        <v>107</v>
      </c>
      <c r="F10" s="54">
        <f>'Memoriál-I.roční-náhozy'!P26</f>
        <v>2</v>
      </c>
      <c r="G10" s="51">
        <f>D10+E10</f>
        <v>295</v>
      </c>
    </row>
    <row r="11" spans="1:11" ht="18.95" customHeight="1" x14ac:dyDescent="0.2">
      <c r="A11" s="48" t="s">
        <v>33</v>
      </c>
      <c r="B11" s="54" t="str">
        <f>'Memoriál-I.roční-náhozy'!A43</f>
        <v>Zemek Jiří</v>
      </c>
      <c r="C11" s="54" t="str">
        <f>'Memoriál-I.roční-náhozy'!B43</f>
        <v>Orel Ivančice</v>
      </c>
      <c r="D11" s="54">
        <f>'Memoriál-I.roční-náhozy'!M44</f>
        <v>194</v>
      </c>
      <c r="E11" s="54">
        <f>'Memoriál-I.roční-náhozy'!N44</f>
        <v>99</v>
      </c>
      <c r="F11" s="54">
        <f>'Memoriál-I.roční-náhozy'!P44</f>
        <v>2</v>
      </c>
      <c r="G11" s="51">
        <f>D11+E11</f>
        <v>293</v>
      </c>
    </row>
    <row r="12" spans="1:11" ht="18.95" customHeight="1" x14ac:dyDescent="0.2">
      <c r="A12" s="48" t="s">
        <v>18</v>
      </c>
      <c r="B12" s="54" t="str">
        <f>'Memoriál-I.roční-náhozy'!A85</f>
        <v>Řihánek Tomáš</v>
      </c>
      <c r="C12" s="54" t="str">
        <f>'Memoriál-I.roční-náhozy'!B85</f>
        <v>KC Réna Ivančice</v>
      </c>
      <c r="D12" s="54">
        <f>'Memoriál-I.roční-náhozy'!M85</f>
        <v>180</v>
      </c>
      <c r="E12" s="54">
        <f>'Memoriál-I.roční-náhozy'!N85</f>
        <v>99</v>
      </c>
      <c r="F12" s="54">
        <f>'Memoriál-I.roční-náhozy'!P85</f>
        <v>3</v>
      </c>
      <c r="G12" s="51">
        <f>D12+E12</f>
        <v>279</v>
      </c>
      <c r="H12" s="92"/>
    </row>
    <row r="13" spans="1:11" ht="18.95" customHeight="1" x14ac:dyDescent="0.2">
      <c r="A13" s="48" t="s">
        <v>19</v>
      </c>
      <c r="B13" s="54" t="str">
        <f>'Memoriál-I.roční-náhozy'!A109</f>
        <v>Dvořák Pavel</v>
      </c>
      <c r="C13" s="54" t="str">
        <f>'Memoriál-I.roční-náhozy'!B109</f>
        <v>KK Orel Telnice</v>
      </c>
      <c r="D13" s="54">
        <f>'Memoriál-I.roční-náhozy'!M110</f>
        <v>191</v>
      </c>
      <c r="E13" s="54">
        <f>'Memoriál-I.roční-náhozy'!N110</f>
        <v>87</v>
      </c>
      <c r="F13" s="54">
        <f>'Memoriál-I.roční-náhozy'!P110</f>
        <v>1</v>
      </c>
      <c r="G13" s="51">
        <f>D13+E13</f>
        <v>278</v>
      </c>
    </row>
    <row r="14" spans="1:11" ht="18.95" customHeight="1" x14ac:dyDescent="0.2">
      <c r="A14" s="48" t="s">
        <v>20</v>
      </c>
      <c r="B14" s="54" t="str">
        <f>'Memoriál-I.roční-náhozy'!A142</f>
        <v>Brauner Rudolf</v>
      </c>
      <c r="C14" s="54" t="str">
        <f>'Memoriál-I.roční-náhozy'!B142</f>
        <v>Orel Rakšice</v>
      </c>
      <c r="D14" s="54">
        <f>'Memoriál-I.roční-náhozy'!M143</f>
        <v>166</v>
      </c>
      <c r="E14" s="54">
        <f>'Memoriál-I.roční-náhozy'!N143</f>
        <v>98</v>
      </c>
      <c r="F14" s="54">
        <f>'Memoriál-I.roční-náhozy'!P143</f>
        <v>6</v>
      </c>
      <c r="G14" s="51">
        <f>D14+E14</f>
        <v>264</v>
      </c>
    </row>
    <row r="15" spans="1:11" ht="18.95" customHeight="1" x14ac:dyDescent="0.2">
      <c r="A15" s="48" t="s">
        <v>21</v>
      </c>
      <c r="B15" s="54" t="str">
        <f>'Memoriál-I.roční-náhozy'!A115</f>
        <v>Šmarda Vojtěch</v>
      </c>
      <c r="C15" s="54" t="str">
        <f>'Memoriál-I.roční-náhozy'!B115</f>
        <v>Opožděná koule</v>
      </c>
      <c r="D15" s="54">
        <f>'Memoriál-I.roční-náhozy'!M115</f>
        <v>182</v>
      </c>
      <c r="E15" s="54">
        <f>'Memoriál-I.roční-náhozy'!N115</f>
        <v>78</v>
      </c>
      <c r="F15" s="54">
        <f>'Memoriál-I.roční-náhozy'!P115</f>
        <v>5</v>
      </c>
      <c r="G15" s="51">
        <f>D15+E15</f>
        <v>260</v>
      </c>
    </row>
    <row r="16" spans="1:11" ht="18.95" customHeight="1" x14ac:dyDescent="0.2">
      <c r="A16" s="48" t="s">
        <v>22</v>
      </c>
      <c r="B16" s="54" t="str">
        <f>'Memoriál-I.roční-náhozy'!A52</f>
        <v>Kremláček Petr</v>
      </c>
      <c r="C16" s="54" t="str">
        <f>'Memoriál-I.roční-náhozy'!B52</f>
        <v>Náhlá sešlost</v>
      </c>
      <c r="D16" s="54">
        <f>'Memoriál-I.roční-náhozy'!M52</f>
        <v>158</v>
      </c>
      <c r="E16" s="54">
        <f>'Memoriál-I.roční-náhozy'!N52</f>
        <v>96</v>
      </c>
      <c r="F16" s="54">
        <f>'Memoriál-I.roční-náhozy'!P52</f>
        <v>1</v>
      </c>
      <c r="G16" s="51">
        <f>D16+E16</f>
        <v>254</v>
      </c>
    </row>
    <row r="17" spans="1:7" ht="18.95" customHeight="1" x14ac:dyDescent="0.2">
      <c r="A17" s="48" t="s">
        <v>23</v>
      </c>
      <c r="B17" s="54" t="str">
        <f>'Memoriál-I.roční-náhozy'!A70</f>
        <v>Dvořák Jiří</v>
      </c>
      <c r="C17" s="54" t="str">
        <f>'Memoriál-I.roční-náhozy'!B70</f>
        <v>KK Orel Telnice</v>
      </c>
      <c r="D17" s="54">
        <f>'Memoriál-I.roční-náhozy'!M70</f>
        <v>168</v>
      </c>
      <c r="E17" s="54">
        <f>'Memoriál-I.roční-náhozy'!N70</f>
        <v>85</v>
      </c>
      <c r="F17" s="54">
        <f>'Memoriál-I.roční-náhozy'!P70</f>
        <v>5</v>
      </c>
      <c r="G17" s="51">
        <f>D17+E17</f>
        <v>253</v>
      </c>
    </row>
    <row r="18" spans="1:7" ht="18.95" customHeight="1" x14ac:dyDescent="0.2">
      <c r="A18" s="48" t="s">
        <v>24</v>
      </c>
      <c r="B18" s="54" t="str">
        <f>'Memoriál-I.roční-náhozy'!A88</f>
        <v>Šustek Karel</v>
      </c>
      <c r="C18" s="54" t="str">
        <f>'Memoriál-I.roční-náhozy'!B88</f>
        <v>KC Réna Ivančice</v>
      </c>
      <c r="D18" s="54">
        <f>'Memoriál-I.roční-náhozy'!M88</f>
        <v>174</v>
      </c>
      <c r="E18" s="54">
        <f>'Memoriál-I.roční-náhozy'!N88</f>
        <v>77</v>
      </c>
      <c r="F18" s="54">
        <f>'Memoriál-I.roční-náhozy'!P88</f>
        <v>8</v>
      </c>
      <c r="G18" s="51">
        <f>D18+E18</f>
        <v>251</v>
      </c>
    </row>
    <row r="19" spans="1:7" ht="18.95" customHeight="1" x14ac:dyDescent="0.2">
      <c r="A19" s="48" t="s">
        <v>25</v>
      </c>
      <c r="B19" s="54" t="str">
        <f>'Memoriál-I.roční-náhozy'!A67</f>
        <v>Harenčák Pavel</v>
      </c>
      <c r="C19" s="54" t="str">
        <f>'Memoriál-I.roční-náhozy'!B67</f>
        <v>KC Réna Ivančice</v>
      </c>
      <c r="D19" s="54">
        <f>'Memoriál-I.roční-náhozy'!M67</f>
        <v>186</v>
      </c>
      <c r="E19" s="54">
        <f>'Memoriál-I.roční-náhozy'!N67</f>
        <v>65</v>
      </c>
      <c r="F19" s="54">
        <f>'Memoriál-I.roční-náhozy'!P67</f>
        <v>5</v>
      </c>
      <c r="G19" s="51">
        <f>D19+E19</f>
        <v>251</v>
      </c>
    </row>
    <row r="20" spans="1:7" ht="18.95" customHeight="1" x14ac:dyDescent="0.2">
      <c r="A20" s="48" t="s">
        <v>26</v>
      </c>
      <c r="B20" s="54" t="str">
        <f>'Memoriál-I.roční-náhozy'!A148</f>
        <v>Rychnovský Tomáš</v>
      </c>
      <c r="C20" s="54" t="str">
        <f>'Memoriál-I.roční-náhozy'!B148</f>
        <v>Baskeťáci</v>
      </c>
      <c r="D20" s="54">
        <f>'Memoriál-I.roční-náhozy'!M148</f>
        <v>167</v>
      </c>
      <c r="E20" s="54">
        <f>'Memoriál-I.roční-náhozy'!N148</f>
        <v>80</v>
      </c>
      <c r="F20" s="54">
        <f>'Memoriál-I.roční-náhozy'!P148</f>
        <v>4</v>
      </c>
      <c r="G20" s="51">
        <f>D20+E20</f>
        <v>247</v>
      </c>
    </row>
    <row r="21" spans="1:7" ht="18.95" customHeight="1" x14ac:dyDescent="0.2">
      <c r="A21" s="140" t="s">
        <v>27</v>
      </c>
      <c r="B21" s="54" t="str">
        <f>'Memoriál-I.roční-náhozy'!A82</f>
        <v>Čech Tomáš</v>
      </c>
      <c r="C21" s="54" t="str">
        <f>'Memoriál-I.roční-náhozy'!B82</f>
        <v>KC Réna Ivančice</v>
      </c>
      <c r="D21" s="54">
        <f>'Memoriál-I.roční-náhozy'!M82</f>
        <v>182</v>
      </c>
      <c r="E21" s="54">
        <f>'Memoriál-I.roční-náhozy'!N82</f>
        <v>62</v>
      </c>
      <c r="F21" s="54">
        <f>'Memoriál-I.roční-náhozy'!P82</f>
        <v>4</v>
      </c>
      <c r="G21" s="136">
        <f>D21+E21</f>
        <v>244</v>
      </c>
    </row>
    <row r="22" spans="1:7" ht="18.75" customHeight="1" x14ac:dyDescent="0.2">
      <c r="A22" s="48" t="s">
        <v>28</v>
      </c>
      <c r="B22" s="54" t="str">
        <f>'Memoriál-I.roční-náhozy'!A112</f>
        <v>Budík Jiří</v>
      </c>
      <c r="C22" s="54" t="str">
        <f>'Memoriál-I.roční-náhozy'!B112</f>
        <v>KK Orel Telnice</v>
      </c>
      <c r="D22" s="54">
        <f>'Memoriál-I.roční-náhozy'!M113</f>
        <v>168</v>
      </c>
      <c r="E22" s="54">
        <f>'Memoriál-I.roční-náhozy'!N113</f>
        <v>70</v>
      </c>
      <c r="F22" s="54">
        <f>'Memoriál-I.roční-náhozy'!P113</f>
        <v>8</v>
      </c>
      <c r="G22" s="51">
        <f>D22+E22</f>
        <v>238</v>
      </c>
    </row>
    <row r="23" spans="1:7" ht="18.75" customHeight="1" x14ac:dyDescent="0.2">
      <c r="A23" s="48" t="s">
        <v>86</v>
      </c>
      <c r="B23" s="54" t="str">
        <f>'Memoriál-I.roční-náhozy'!A46</f>
        <v>Klika Jaromír</v>
      </c>
      <c r="C23" s="54" t="str">
        <f>'Memoriál-I.roční-náhozy'!B46</f>
        <v>Maminy</v>
      </c>
      <c r="D23" s="54">
        <f>'Memoriál-I.roční-náhozy'!M46</f>
        <v>165</v>
      </c>
      <c r="E23" s="54">
        <f>'Memoriál-I.roční-náhozy'!N46</f>
        <v>72</v>
      </c>
      <c r="F23" s="54">
        <f>'Memoriál-I.roční-náhozy'!P46</f>
        <v>3</v>
      </c>
      <c r="G23" s="51">
        <f>D23+E23</f>
        <v>237</v>
      </c>
    </row>
    <row r="24" spans="1:7" ht="18.75" customHeight="1" x14ac:dyDescent="0.2">
      <c r="A24" s="48" t="s">
        <v>100</v>
      </c>
      <c r="B24" s="54" t="str">
        <f>'Memoriál-I.roční-náhozy'!A64</f>
        <v>Kremláček Eduard</v>
      </c>
      <c r="C24" s="54" t="str">
        <f>'Memoriál-I.roční-náhozy'!B64</f>
        <v>KC Réna Ivančice</v>
      </c>
      <c r="D24" s="54">
        <f>'Memoriál-I.roční-náhozy'!M64</f>
        <v>173</v>
      </c>
      <c r="E24" s="54">
        <f>'Memoriál-I.roční-náhozy'!N64</f>
        <v>62</v>
      </c>
      <c r="F24" s="54">
        <f>'Memoriál-I.roční-náhozy'!P64</f>
        <v>7</v>
      </c>
      <c r="G24" s="51">
        <f>D24+E24</f>
        <v>235</v>
      </c>
    </row>
    <row r="25" spans="1:7" ht="18.75" customHeight="1" x14ac:dyDescent="0.2">
      <c r="A25" s="140" t="s">
        <v>101</v>
      </c>
      <c r="B25" s="141"/>
      <c r="C25" s="141"/>
      <c r="D25" s="141"/>
      <c r="E25" s="141"/>
      <c r="F25" s="141"/>
      <c r="G25" s="136">
        <f t="shared" ref="G25:G29" si="0">D25+E25</f>
        <v>0</v>
      </c>
    </row>
    <row r="26" spans="1:7" ht="18.75" customHeight="1" x14ac:dyDescent="0.2">
      <c r="A26" s="48" t="s">
        <v>102</v>
      </c>
      <c r="B26" s="54"/>
      <c r="C26" s="54"/>
      <c r="D26" s="54"/>
      <c r="E26" s="54"/>
      <c r="F26" s="54"/>
      <c r="G26" s="51">
        <f t="shared" si="0"/>
        <v>0</v>
      </c>
    </row>
    <row r="27" spans="1:7" ht="18.75" customHeight="1" x14ac:dyDescent="0.2">
      <c r="A27" s="48" t="s">
        <v>103</v>
      </c>
      <c r="B27" s="54"/>
      <c r="C27" s="54"/>
      <c r="D27" s="54"/>
      <c r="E27" s="54"/>
      <c r="F27" s="54"/>
      <c r="G27" s="51">
        <f t="shared" si="0"/>
        <v>0</v>
      </c>
    </row>
    <row r="28" spans="1:7" ht="18.75" customHeight="1" x14ac:dyDescent="0.2">
      <c r="A28" s="48" t="s">
        <v>104</v>
      </c>
      <c r="B28" s="54"/>
      <c r="C28" s="54"/>
      <c r="D28" s="54"/>
      <c r="E28" s="54"/>
      <c r="F28" s="54"/>
      <c r="G28" s="51">
        <f t="shared" si="0"/>
        <v>0</v>
      </c>
    </row>
    <row r="29" spans="1:7" ht="18.75" customHeight="1" thickBot="1" x14ac:dyDescent="0.25">
      <c r="A29" s="121" t="s">
        <v>105</v>
      </c>
      <c r="B29" s="122"/>
      <c r="C29" s="122"/>
      <c r="D29" s="122"/>
      <c r="E29" s="122"/>
      <c r="F29" s="122"/>
      <c r="G29" s="123">
        <f t="shared" si="0"/>
        <v>0</v>
      </c>
    </row>
  </sheetData>
  <sortState ref="B7:G24">
    <sortCondition descending="1" ref="G7:G24"/>
    <sortCondition descending="1" ref="E7:E24"/>
    <sortCondition ref="F7:F24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4" workbookViewId="0">
      <selection activeCell="L17" sqref="L17"/>
    </sheetView>
  </sheetViews>
  <sheetFormatPr defaultRowHeight="12.75" x14ac:dyDescent="0.2"/>
  <cols>
    <col min="1" max="1" width="6.85546875" customWidth="1"/>
    <col min="2" max="2" width="22.42578125" customWidth="1"/>
    <col min="3" max="3" width="27" customWidth="1"/>
    <col min="4" max="4" width="7.7109375" customWidth="1"/>
    <col min="5" max="5" width="8.28515625" customWidth="1"/>
    <col min="6" max="6" width="7.42578125" customWidth="1"/>
  </cols>
  <sheetData>
    <row r="2" spans="1:7" ht="30" x14ac:dyDescent="0.3">
      <c r="B2" s="4"/>
      <c r="C2" s="135" t="s">
        <v>34</v>
      </c>
      <c r="D2" s="4"/>
    </row>
    <row r="3" spans="1:7" ht="30" x14ac:dyDescent="0.3">
      <c r="B3" s="4"/>
      <c r="C3" s="135" t="s">
        <v>35</v>
      </c>
      <c r="D3" s="4"/>
    </row>
    <row r="4" spans="1:7" ht="18.75" x14ac:dyDescent="0.3">
      <c r="B4" s="4"/>
      <c r="C4" s="45" t="s">
        <v>37</v>
      </c>
      <c r="D4" s="45"/>
    </row>
    <row r="5" spans="1:7" ht="13.5" thickBot="1" x14ac:dyDescent="0.25"/>
    <row r="6" spans="1:7" ht="18.7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75" customHeight="1" x14ac:dyDescent="0.2">
      <c r="A7" s="47" t="s">
        <v>13</v>
      </c>
      <c r="B7" s="53" t="str">
        <f>'Memoriál-I.roční-náhozy'!A94</f>
        <v>Mrkvica Zdeněk</v>
      </c>
      <c r="C7" s="53" t="str">
        <f>'Memoriál-I.roční-náhozy'!B94</f>
        <v>Opožděná koule</v>
      </c>
      <c r="D7" s="53">
        <f>'Memoriál-I.roční-náhozy'!M94</f>
        <v>185</v>
      </c>
      <c r="E7" s="53">
        <f>'Memoriál-I.roční-náhozy'!N94</f>
        <v>97</v>
      </c>
      <c r="F7" s="53">
        <f>'Memoriál-I.roční-náhozy'!P94</f>
        <v>2</v>
      </c>
      <c r="G7" s="50">
        <f>D7+E7</f>
        <v>282</v>
      </c>
    </row>
    <row r="8" spans="1:7" ht="18.75" customHeight="1" x14ac:dyDescent="0.2">
      <c r="A8" s="48" t="s">
        <v>14</v>
      </c>
      <c r="B8" s="54" t="str">
        <f>'Memoriál-I.roční-náhozy'!A100</f>
        <v>Matoušek Mirek</v>
      </c>
      <c r="C8" s="54" t="str">
        <f>'Memoriál-I.roční-náhozy'!B100</f>
        <v>TESCAN</v>
      </c>
      <c r="D8" s="54">
        <f>'Memoriál-I.roční-náhozy'!M100</f>
        <v>187</v>
      </c>
      <c r="E8" s="54">
        <f>'Memoriál-I.roční-náhozy'!N100</f>
        <v>88</v>
      </c>
      <c r="F8" s="54">
        <f>'Memoriál-I.roční-náhozy'!P100</f>
        <v>3</v>
      </c>
      <c r="G8" s="51">
        <f>D8+E8</f>
        <v>275</v>
      </c>
    </row>
    <row r="9" spans="1:7" ht="18.75" customHeight="1" x14ac:dyDescent="0.2">
      <c r="A9" s="48" t="s">
        <v>15</v>
      </c>
      <c r="B9" s="54" t="str">
        <f>'Memoriál-I.roční-náhozy'!A133</f>
        <v>Heisig Rudolf</v>
      </c>
      <c r="C9" s="54" t="str">
        <f>'Memoriál-I.roční-náhozy'!B133</f>
        <v>MARODI Rýmařov</v>
      </c>
      <c r="D9" s="54">
        <f>'Memoriál-I.roční-náhozy'!M133</f>
        <v>183</v>
      </c>
      <c r="E9" s="54">
        <f>'Memoriál-I.roční-náhozy'!N133</f>
        <v>88</v>
      </c>
      <c r="F9" s="54">
        <f>'Memoriál-I.roční-náhozy'!P133</f>
        <v>2</v>
      </c>
      <c r="G9" s="51">
        <f>D9+E9</f>
        <v>271</v>
      </c>
    </row>
    <row r="10" spans="1:7" ht="18.75" customHeight="1" x14ac:dyDescent="0.2">
      <c r="A10" s="48" t="s">
        <v>16</v>
      </c>
      <c r="B10" s="54" t="str">
        <f>'Memoriál-I.roční-náhozy'!A97</f>
        <v>Fiala Martin</v>
      </c>
      <c r="C10" s="54" t="str">
        <f>'Memoriál-I.roční-náhozy'!B97</f>
        <v>TESCAN</v>
      </c>
      <c r="D10" s="54">
        <f>'Memoriál-I.roční-náhozy'!M97</f>
        <v>189</v>
      </c>
      <c r="E10" s="54">
        <f>'Memoriál-I.roční-náhozy'!N97</f>
        <v>68</v>
      </c>
      <c r="F10" s="54">
        <f>'Memoriál-I.roční-náhozy'!P97</f>
        <v>8</v>
      </c>
      <c r="G10" s="51">
        <f>D10+E10</f>
        <v>257</v>
      </c>
    </row>
    <row r="11" spans="1:7" ht="18.75" customHeight="1" x14ac:dyDescent="0.2">
      <c r="A11" s="48" t="s">
        <v>17</v>
      </c>
      <c r="B11" s="54" t="str">
        <f>'Memoriál-I.roční-náhozy'!A130</f>
        <v>Zimmermann Martin</v>
      </c>
      <c r="C11" s="54" t="str">
        <f>'Memoriál-I.roční-náhozy'!B130</f>
        <v>Opožděná koule</v>
      </c>
      <c r="D11" s="54">
        <f>'Memoriál-I.roční-náhozy'!M131</f>
        <v>175</v>
      </c>
      <c r="E11" s="54">
        <f>'Memoriál-I.roční-náhozy'!N131</f>
        <v>81</v>
      </c>
      <c r="F11" s="54">
        <f>'Memoriál-I.roční-náhozy'!P131</f>
        <v>3</v>
      </c>
      <c r="G11" s="51">
        <f>D11+E11</f>
        <v>256</v>
      </c>
    </row>
    <row r="12" spans="1:7" ht="18.75" customHeight="1" x14ac:dyDescent="0.2">
      <c r="A12" s="48" t="s">
        <v>18</v>
      </c>
      <c r="B12" s="54" t="str">
        <f>'Memoriál-I.roční-náhozy'!A22</f>
        <v>Zajíc David</v>
      </c>
      <c r="C12" s="54" t="str">
        <f>'Memoriál-I.roční-náhozy'!B22</f>
        <v>Srkla</v>
      </c>
      <c r="D12" s="54">
        <f>'Memoriál-I.roční-náhozy'!M23</f>
        <v>169</v>
      </c>
      <c r="E12" s="54">
        <f>'Memoriál-I.roční-náhozy'!N23</f>
        <v>82</v>
      </c>
      <c r="F12" s="54">
        <f>'Memoriál-I.roční-náhozy'!P23</f>
        <v>8</v>
      </c>
      <c r="G12" s="51">
        <f>D12+E12</f>
        <v>251</v>
      </c>
    </row>
    <row r="13" spans="1:7" ht="18.75" customHeight="1" x14ac:dyDescent="0.2">
      <c r="A13" s="48" t="s">
        <v>19</v>
      </c>
      <c r="B13" s="54" t="str">
        <f>'Memoriál-I.roční-náhozy'!A28</f>
        <v>Večeřa Stanislav</v>
      </c>
      <c r="C13" s="54" t="str">
        <f>'Memoriál-I.roční-náhozy'!B28</f>
        <v>Srkla</v>
      </c>
      <c r="D13" s="54">
        <f>'Memoriál-I.roční-náhozy'!M28</f>
        <v>159</v>
      </c>
      <c r="E13" s="54">
        <f>'Memoriál-I.roční-náhozy'!N28</f>
        <v>84</v>
      </c>
      <c r="F13" s="54">
        <f>'Memoriál-I.roční-náhozy'!P28</f>
        <v>6</v>
      </c>
      <c r="G13" s="51">
        <f>D13+E13</f>
        <v>243</v>
      </c>
    </row>
    <row r="14" spans="1:7" ht="18.75" customHeight="1" x14ac:dyDescent="0.2">
      <c r="A14" s="48" t="s">
        <v>20</v>
      </c>
      <c r="B14" s="54" t="str">
        <f>'Memoriál-I.roční-náhozy'!A19</f>
        <v>Buček Milan</v>
      </c>
      <c r="C14" s="54" t="str">
        <f>'Memoriál-I.roční-náhozy'!B19</f>
        <v>Srkla</v>
      </c>
      <c r="D14" s="54">
        <f>'Memoriál-I.roční-náhozy'!M20</f>
        <v>172</v>
      </c>
      <c r="E14" s="54">
        <f>'Memoriál-I.roční-náhozy'!N20</f>
        <v>68</v>
      </c>
      <c r="F14" s="54">
        <f>'Memoriál-I.roční-náhozy'!P20</f>
        <v>8</v>
      </c>
      <c r="G14" s="51">
        <f>D14+E14</f>
        <v>240</v>
      </c>
    </row>
    <row r="15" spans="1:7" ht="18.75" customHeight="1" x14ac:dyDescent="0.2">
      <c r="A15" s="48" t="s">
        <v>21</v>
      </c>
      <c r="B15" s="54" t="str">
        <f>'Memoriál-I.roční-náhozy'!A145</f>
        <v>Šoltés Josef</v>
      </c>
      <c r="C15" s="54" t="str">
        <f>'Memoriál-I.roční-náhozy'!B145</f>
        <v>Baskeťáci</v>
      </c>
      <c r="D15" s="54">
        <f>'Memoriál-I.roční-náhozy'!M145</f>
        <v>163</v>
      </c>
      <c r="E15" s="54">
        <f>'Memoriál-I.roční-náhozy'!N145</f>
        <v>72</v>
      </c>
      <c r="F15" s="54">
        <f>'Memoriál-I.roční-náhozy'!P145</f>
        <v>4</v>
      </c>
      <c r="G15" s="51">
        <f>D15+E15</f>
        <v>235</v>
      </c>
    </row>
    <row r="16" spans="1:7" ht="18.75" customHeight="1" x14ac:dyDescent="0.2">
      <c r="A16" s="48" t="s">
        <v>22</v>
      </c>
      <c r="B16" s="54" t="str">
        <f>'Memoriál-I.roční-náhozy'!A58</f>
        <v>Nemrava Miroslav</v>
      </c>
      <c r="C16" s="54" t="str">
        <f>'Memoriál-I.roční-náhozy'!B58</f>
        <v>Náhlá sešlost</v>
      </c>
      <c r="D16" s="54">
        <f>'Memoriál-I.roční-náhozy'!M58</f>
        <v>163</v>
      </c>
      <c r="E16" s="54">
        <f>'Memoriál-I.roční-náhozy'!N58</f>
        <v>70</v>
      </c>
      <c r="F16" s="54">
        <f>'Memoriál-I.roční-náhozy'!P58</f>
        <v>6</v>
      </c>
      <c r="G16" s="51">
        <f>D16+E16</f>
        <v>233</v>
      </c>
    </row>
    <row r="17" spans="1:7" ht="18.75" customHeight="1" x14ac:dyDescent="0.2">
      <c r="A17" s="48" t="s">
        <v>23</v>
      </c>
      <c r="B17" s="54" t="str">
        <f>'Memoriál-I.roční-náhozy'!A118</f>
        <v>Šmarda Pavel</v>
      </c>
      <c r="C17" s="54" t="str">
        <f>'Memoriál-I.roční-náhozy'!B118</f>
        <v>Opožděná koule</v>
      </c>
      <c r="D17" s="54">
        <f>'Memoriál-I.roční-náhozy'!M119</f>
        <v>164</v>
      </c>
      <c r="E17" s="54">
        <f>'Memoriál-I.roční-náhozy'!N119</f>
        <v>67</v>
      </c>
      <c r="F17" s="54">
        <f>'Memoriál-I.roční-náhozy'!P119</f>
        <v>8</v>
      </c>
      <c r="G17" s="51">
        <f>D17+E17</f>
        <v>231</v>
      </c>
    </row>
    <row r="18" spans="1:7" ht="18.75" customHeight="1" x14ac:dyDescent="0.2">
      <c r="A18" s="48" t="s">
        <v>24</v>
      </c>
      <c r="B18" s="54" t="str">
        <f>'Memoriál-I.roční-náhozy'!A49</f>
        <v>Červený Pavel</v>
      </c>
      <c r="C18" s="54" t="str">
        <f>'Memoriál-I.roční-náhozy'!B49</f>
        <v>Maminy</v>
      </c>
      <c r="D18" s="54">
        <f>'Memoriál-I.roční-náhozy'!M49</f>
        <v>158</v>
      </c>
      <c r="E18" s="54">
        <f>'Memoriál-I.roční-náhozy'!N49</f>
        <v>69</v>
      </c>
      <c r="F18" s="54">
        <f>'Memoriál-I.roční-náhozy'!P49</f>
        <v>10</v>
      </c>
      <c r="G18" s="51">
        <f>D18+E18</f>
        <v>227</v>
      </c>
    </row>
    <row r="19" spans="1:7" ht="18.75" customHeight="1" x14ac:dyDescent="0.2">
      <c r="A19" s="48" t="s">
        <v>25</v>
      </c>
      <c r="B19" s="54" t="str">
        <f>'Memoriál-I.roční-náhozy'!A103</f>
        <v>Trávníček Tomáš</v>
      </c>
      <c r="C19" s="54" t="str">
        <f>'Memoriál-I.roční-náhozy'!B103</f>
        <v>TESCAN</v>
      </c>
      <c r="D19" s="54">
        <f>'Memoriál-I.roční-náhozy'!M103</f>
        <v>150</v>
      </c>
      <c r="E19" s="54">
        <f>'Memoriál-I.roční-náhozy'!N103</f>
        <v>56</v>
      </c>
      <c r="F19" s="54">
        <f>'Memoriál-I.roční-náhozy'!P103</f>
        <v>9</v>
      </c>
      <c r="G19" s="51">
        <f>D19+E19</f>
        <v>206</v>
      </c>
    </row>
    <row r="20" spans="1:7" ht="18.75" customHeight="1" x14ac:dyDescent="0.2">
      <c r="A20" s="48" t="s">
        <v>26</v>
      </c>
      <c r="B20" s="54">
        <f>'Memoriál-I.roční-náhozy'!A154</f>
        <v>0</v>
      </c>
      <c r="C20" s="54" t="str">
        <f>'Memoriál-I.roční-náhozy'!B154</f>
        <v>Ctirad Troubsko</v>
      </c>
      <c r="D20" s="54">
        <f>'Memoriál-I.roční-náhozy'!M154</f>
        <v>0</v>
      </c>
      <c r="E20" s="54">
        <f>'Memoriál-I.roční-náhozy'!N154</f>
        <v>0</v>
      </c>
      <c r="F20" s="54">
        <f>'Memoriál-I.roční-náhozy'!P154</f>
        <v>0</v>
      </c>
      <c r="G20" s="51">
        <f t="shared" ref="G7:G24" si="0">D20+E20</f>
        <v>0</v>
      </c>
    </row>
    <row r="21" spans="1:7" ht="18.75" customHeight="1" x14ac:dyDescent="0.2">
      <c r="A21" s="140" t="s">
        <v>27</v>
      </c>
      <c r="B21" s="54">
        <f>'Memoriál-I.roční-náhozy'!A157</f>
        <v>0</v>
      </c>
      <c r="C21" s="54" t="str">
        <f>'Memoriál-I.roční-náhozy'!B157</f>
        <v>Ctirad Troubsko</v>
      </c>
      <c r="D21" s="54">
        <f>'Memoriál-I.roční-náhozy'!M157</f>
        <v>0</v>
      </c>
      <c r="E21" s="54">
        <f>'Memoriál-I.roční-náhozy'!N157</f>
        <v>0</v>
      </c>
      <c r="F21" s="54">
        <f>'Memoriál-I.roční-náhozy'!P157</f>
        <v>0</v>
      </c>
      <c r="G21" s="51">
        <f t="shared" si="0"/>
        <v>0</v>
      </c>
    </row>
    <row r="22" spans="1:7" ht="18.75" customHeight="1" x14ac:dyDescent="0.2">
      <c r="A22" s="48" t="s">
        <v>28</v>
      </c>
      <c r="B22" s="54">
        <f>'Memoriál-I.roční-náhozy'!A160</f>
        <v>0</v>
      </c>
      <c r="C22" s="54" t="str">
        <f>'Memoriál-I.roční-náhozy'!B160</f>
        <v>Ctirad Troubsko</v>
      </c>
      <c r="D22" s="54">
        <f>'Memoriál-I.roční-náhozy'!M160</f>
        <v>0</v>
      </c>
      <c r="E22" s="54">
        <f>'Memoriál-I.roční-náhozy'!N160</f>
        <v>0</v>
      </c>
      <c r="F22" s="54">
        <f>'Memoriál-I.roční-náhozy'!P160</f>
        <v>0</v>
      </c>
      <c r="G22" s="51">
        <f t="shared" si="0"/>
        <v>0</v>
      </c>
    </row>
    <row r="23" spans="1:7" ht="18.75" customHeight="1" x14ac:dyDescent="0.2">
      <c r="A23" s="48" t="s">
        <v>86</v>
      </c>
      <c r="B23" s="54">
        <f>'Memoriál-I.roční-náhozy'!A163</f>
        <v>0</v>
      </c>
      <c r="C23" s="54" t="str">
        <f>'Memoriál-I.roční-náhozy'!B163</f>
        <v>Ctirad Troubsko</v>
      </c>
      <c r="D23" s="54">
        <f>'Memoriál-I.roční-náhozy'!M163</f>
        <v>0</v>
      </c>
      <c r="E23" s="54">
        <f>'Memoriál-I.roční-náhozy'!N163</f>
        <v>0</v>
      </c>
      <c r="F23" s="54">
        <f>'Memoriál-I.roční-náhozy'!P163</f>
        <v>0</v>
      </c>
      <c r="G23" s="51">
        <f t="shared" si="0"/>
        <v>0</v>
      </c>
    </row>
    <row r="24" spans="1:7" ht="18.75" customHeight="1" x14ac:dyDescent="0.2">
      <c r="A24" s="48" t="s">
        <v>100</v>
      </c>
      <c r="B24" s="54">
        <f>'Memoriál-I.roční-náhozy'!A166</f>
        <v>0</v>
      </c>
      <c r="C24" s="54" t="str">
        <f>'Memoriál-I.roční-náhozy'!B166</f>
        <v>Ctirad Troubsko</v>
      </c>
      <c r="D24" s="54">
        <f>'Memoriál-I.roční-náhozy'!M166</f>
        <v>0</v>
      </c>
      <c r="E24" s="54">
        <f>'Memoriál-I.roční-náhozy'!N166</f>
        <v>0</v>
      </c>
      <c r="F24" s="54">
        <f>'Memoriál-I.roční-náhozy'!P166</f>
        <v>0</v>
      </c>
      <c r="G24" s="51">
        <f t="shared" si="0"/>
        <v>0</v>
      </c>
    </row>
    <row r="25" spans="1:7" ht="18.75" customHeight="1" thickBot="1" x14ac:dyDescent="0.25">
      <c r="A25" s="121" t="s">
        <v>101</v>
      </c>
      <c r="B25" s="122"/>
      <c r="C25" s="122"/>
      <c r="D25" s="122"/>
      <c r="E25" s="122"/>
      <c r="F25" s="122"/>
      <c r="G25" s="123"/>
    </row>
  </sheetData>
  <sortState ref="B7:G19">
    <sortCondition descending="1" ref="G7:G19"/>
    <sortCondition descending="1" ref="E7:E19"/>
    <sortCondition ref="F7:F19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M21" sqref="M21"/>
    </sheetView>
  </sheetViews>
  <sheetFormatPr defaultRowHeight="12.75" x14ac:dyDescent="0.2"/>
  <cols>
    <col min="1" max="1" width="7.28515625" customWidth="1"/>
    <col min="2" max="2" width="23.140625" customWidth="1"/>
    <col min="3" max="3" width="21.85546875" customWidth="1"/>
    <col min="4" max="4" width="5.85546875" customWidth="1"/>
    <col min="6" max="6" width="7.28515625" customWidth="1"/>
  </cols>
  <sheetData>
    <row r="2" spans="1:7" ht="30" x14ac:dyDescent="0.3">
      <c r="B2" s="4"/>
      <c r="C2" s="135" t="s">
        <v>34</v>
      </c>
      <c r="D2" s="4"/>
    </row>
    <row r="3" spans="1:7" ht="24.75" customHeight="1" x14ac:dyDescent="0.3">
      <c r="B3" s="4"/>
      <c r="C3" s="135" t="s">
        <v>35</v>
      </c>
      <c r="D3" s="4"/>
    </row>
    <row r="4" spans="1:7" ht="18.75" x14ac:dyDescent="0.3">
      <c r="B4" s="4"/>
      <c r="C4" s="45" t="s">
        <v>38</v>
      </c>
      <c r="D4" s="45"/>
    </row>
    <row r="5" spans="1:7" ht="13.5" thickBot="1" x14ac:dyDescent="0.25"/>
    <row r="6" spans="1:7" ht="18.9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95" customHeight="1" x14ac:dyDescent="0.2">
      <c r="A7" s="47" t="s">
        <v>13</v>
      </c>
      <c r="B7" s="53" t="str">
        <f>'Memoriál-I.roční-náhozy'!A124</f>
        <v>Ondovčáková Aneta</v>
      </c>
      <c r="C7" s="53" t="str">
        <f>'Memoriál-I.roční-náhozy'!B124</f>
        <v>KK Slovan Rosice</v>
      </c>
      <c r="D7" s="61">
        <f>'Memoriál-I.roční-náhozy'!M124</f>
        <v>177</v>
      </c>
      <c r="E7" s="61">
        <f>'Memoriál-I.roční-náhozy'!N124</f>
        <v>98</v>
      </c>
      <c r="F7" s="61">
        <f>'Memoriál-I.roční-náhozy'!P124</f>
        <v>3</v>
      </c>
      <c r="G7" s="50">
        <f>D7+E7</f>
        <v>275</v>
      </c>
    </row>
    <row r="8" spans="1:7" ht="18.95" customHeight="1" x14ac:dyDescent="0.2">
      <c r="A8" s="48" t="s">
        <v>14</v>
      </c>
      <c r="B8" s="54" t="str">
        <f>'Memoriál-I.roční-náhozy'!A7</f>
        <v>Svobodová Katka</v>
      </c>
      <c r="C8" s="54" t="str">
        <f>'Memoriál-I.roční-náhozy'!B7</f>
        <v>Divoké Qočky</v>
      </c>
      <c r="D8" s="54">
        <f>'Memoriál-I.roční-náhozy'!M9</f>
        <v>174</v>
      </c>
      <c r="E8" s="54">
        <f>'Memoriál-I.roční-náhozy'!N9</f>
        <v>98</v>
      </c>
      <c r="F8" s="54">
        <f>'Memoriál-I.roční-náhozy'!P9</f>
        <v>2</v>
      </c>
      <c r="G8" s="51">
        <f>D8+E8</f>
        <v>272</v>
      </c>
    </row>
    <row r="9" spans="1:7" ht="18.95" customHeight="1" x14ac:dyDescent="0.2">
      <c r="A9" s="48" t="s">
        <v>15</v>
      </c>
      <c r="B9" s="54" t="str">
        <f>'Memoriál-I.roční-náhozy'!A127</f>
        <v>Štraufová Anna</v>
      </c>
      <c r="C9" s="54" t="str">
        <f>'Memoriál-I.roční-náhozy'!B127</f>
        <v>KK Slovan Rosice</v>
      </c>
      <c r="D9" s="54">
        <f>'Memoriál-I.roční-náhozy'!M128</f>
        <v>184</v>
      </c>
      <c r="E9" s="54">
        <f>'Memoriál-I.roční-náhozy'!N128</f>
        <v>79</v>
      </c>
      <c r="F9" s="54">
        <f>'Memoriál-I.roční-náhozy'!P128</f>
        <v>2</v>
      </c>
      <c r="G9" s="51">
        <f>D9+E9</f>
        <v>263</v>
      </c>
    </row>
    <row r="10" spans="1:7" ht="18.95" customHeight="1" x14ac:dyDescent="0.2">
      <c r="A10" s="48" t="s">
        <v>16</v>
      </c>
      <c r="B10" s="54" t="str">
        <f>'Memoriál-I.roční-náhozy'!A73</f>
        <v>Dvořáková Alena</v>
      </c>
      <c r="C10" s="54" t="str">
        <f>'Memoriál-I.roční-náhozy'!B73</f>
        <v>KK Orel Telnice</v>
      </c>
      <c r="D10" s="54">
        <f>'Memoriál-I.roční-náhozy'!M74</f>
        <v>177</v>
      </c>
      <c r="E10" s="54">
        <f>'Memoriál-I.roční-náhozy'!N74</f>
        <v>80</v>
      </c>
      <c r="F10" s="54">
        <f>'Memoriál-I.roční-náhozy'!P74</f>
        <v>5</v>
      </c>
      <c r="G10" s="51">
        <f>D10+E10</f>
        <v>257</v>
      </c>
    </row>
    <row r="11" spans="1:7" ht="18.95" customHeight="1" x14ac:dyDescent="0.2">
      <c r="A11" s="48" t="s">
        <v>17</v>
      </c>
      <c r="B11" s="54" t="str">
        <f>'Memoriál-I.roční-náhozy'!A76</f>
        <v>Braunerová Kateřina</v>
      </c>
      <c r="C11" s="54" t="str">
        <f>'Memoriál-I.roční-náhozy'!B76</f>
        <v>Orel Rakšice</v>
      </c>
      <c r="D11" s="54">
        <f>'Memoriál-I.roční-náhozy'!M76</f>
        <v>171</v>
      </c>
      <c r="E11" s="54">
        <f>'Memoriál-I.roční-náhozy'!N76</f>
        <v>76</v>
      </c>
      <c r="F11" s="54">
        <f>'Memoriál-I.roční-náhozy'!P76</f>
        <v>3</v>
      </c>
      <c r="G11" s="51">
        <f>D11+E11</f>
        <v>247</v>
      </c>
    </row>
    <row r="12" spans="1:7" ht="18.95" customHeight="1" x14ac:dyDescent="0.2">
      <c r="A12" s="48" t="s">
        <v>18</v>
      </c>
      <c r="B12" s="54" t="str">
        <f>'Memoriál-I.roční-náhozy'!A61</f>
        <v>Burešová Eva</v>
      </c>
      <c r="C12" s="54" t="str">
        <f>'Memoriál-I.roční-náhozy'!B61</f>
        <v>KC Réna Ivančice</v>
      </c>
      <c r="D12" s="54">
        <f>'Memoriál-I.roční-náhozy'!M63</f>
        <v>153</v>
      </c>
      <c r="E12" s="54">
        <f>'Memoriál-I.roční-náhozy'!N63</f>
        <v>68</v>
      </c>
      <c r="F12" s="54">
        <f>'Memoriál-I.roční-náhozy'!P63</f>
        <v>12</v>
      </c>
      <c r="G12" s="51">
        <f>D12+E12</f>
        <v>221</v>
      </c>
    </row>
    <row r="13" spans="1:7" ht="18.95" customHeight="1" x14ac:dyDescent="0.2">
      <c r="A13" s="48" t="s">
        <v>19</v>
      </c>
      <c r="B13" s="54"/>
      <c r="C13" s="54"/>
      <c r="D13" s="139"/>
      <c r="E13" s="139"/>
      <c r="F13" s="139"/>
      <c r="G13" s="51"/>
    </row>
    <row r="14" spans="1:7" ht="18.95" customHeight="1" x14ac:dyDescent="0.2">
      <c r="A14" s="48" t="s">
        <v>20</v>
      </c>
      <c r="B14" s="54"/>
      <c r="C14" s="54"/>
      <c r="D14" s="139"/>
      <c r="E14" s="139"/>
      <c r="F14" s="139"/>
      <c r="G14" s="51"/>
    </row>
    <row r="15" spans="1:7" ht="18.95" customHeight="1" thickBot="1" x14ac:dyDescent="0.25">
      <c r="A15" s="121" t="s">
        <v>21</v>
      </c>
      <c r="B15" s="122"/>
      <c r="C15" s="122"/>
      <c r="D15" s="122"/>
      <c r="E15" s="122"/>
      <c r="F15" s="122"/>
      <c r="G15" s="123"/>
    </row>
  </sheetData>
  <sortState ref="B7:G12">
    <sortCondition descending="1" ref="G7:G12"/>
    <sortCondition descending="1" ref="E7:E12"/>
    <sortCondition ref="F7:F12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M14" sqref="M14"/>
    </sheetView>
  </sheetViews>
  <sheetFormatPr defaultRowHeight="12.75" x14ac:dyDescent="0.2"/>
  <cols>
    <col min="1" max="1" width="6.28515625" customWidth="1"/>
    <col min="2" max="2" width="18.140625" customWidth="1"/>
    <col min="3" max="3" width="17.7109375" customWidth="1"/>
    <col min="4" max="4" width="6.7109375" customWidth="1"/>
    <col min="6" max="6" width="7.28515625" customWidth="1"/>
  </cols>
  <sheetData>
    <row r="2" spans="1:7" ht="30" x14ac:dyDescent="0.3">
      <c r="B2" s="4"/>
      <c r="C2" s="135" t="s">
        <v>34</v>
      </c>
      <c r="D2" s="4"/>
    </row>
    <row r="3" spans="1:7" ht="30" x14ac:dyDescent="0.3">
      <c r="B3" s="4"/>
      <c r="C3" s="135" t="s">
        <v>35</v>
      </c>
      <c r="D3" s="4"/>
    </row>
    <row r="4" spans="1:7" ht="18.75" x14ac:dyDescent="0.3">
      <c r="B4" s="4"/>
      <c r="C4" s="45" t="s">
        <v>39</v>
      </c>
      <c r="D4" s="45"/>
    </row>
    <row r="5" spans="1:7" ht="13.5" thickBot="1" x14ac:dyDescent="0.25"/>
    <row r="6" spans="1:7" ht="18.7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75" customHeight="1" x14ac:dyDescent="0.2">
      <c r="A7" s="47" t="s">
        <v>13</v>
      </c>
      <c r="B7" s="124" t="str">
        <f>'Memoriál-I.roční-náhozy'!A31</f>
        <v>Červinková Helena</v>
      </c>
      <c r="C7" s="53" t="str">
        <f>'Memoriál-I.roční-náhozy'!B31</f>
        <v>Maminy</v>
      </c>
      <c r="D7" s="61">
        <f>'Memoriál-I.roční-náhozy'!M33</f>
        <v>178</v>
      </c>
      <c r="E7" s="61">
        <f>'Memoriál-I.roční-náhozy'!N33</f>
        <v>94</v>
      </c>
      <c r="F7" s="61">
        <f>'Memoriál-I.roční-náhozy'!P33</f>
        <v>2</v>
      </c>
      <c r="G7" s="50">
        <f>D7+E7</f>
        <v>272</v>
      </c>
    </row>
    <row r="8" spans="1:7" ht="18.75" customHeight="1" x14ac:dyDescent="0.2">
      <c r="A8" s="48" t="s">
        <v>14</v>
      </c>
      <c r="B8" s="125" t="str">
        <f>'Memoriál-I.roční-náhozy'!A13</f>
        <v>Jahodová Ivana</v>
      </c>
      <c r="C8" s="125" t="str">
        <f>'Memoriál-I.roční-náhozy'!B13</f>
        <v>Divoké Qočky</v>
      </c>
      <c r="D8" s="54">
        <f>'Memoriál-I.roční-náhozy'!M15</f>
        <v>162</v>
      </c>
      <c r="E8" s="54">
        <f>'Memoriál-I.roční-náhozy'!N15</f>
        <v>95</v>
      </c>
      <c r="F8" s="54">
        <f>'Memoriál-I.roční-náhozy'!P15</f>
        <v>2</v>
      </c>
      <c r="G8" s="136">
        <f>D8+E8</f>
        <v>257</v>
      </c>
    </row>
    <row r="9" spans="1:7" ht="18.75" customHeight="1" x14ac:dyDescent="0.2">
      <c r="A9" s="48" t="s">
        <v>15</v>
      </c>
      <c r="B9" s="54" t="str">
        <f>'Memoriál-I.roční-náhozy'!A34</f>
        <v>Ševčíková Věra</v>
      </c>
      <c r="C9" s="54" t="str">
        <f>'Memoriál-I.roční-náhozy'!B34</f>
        <v>Maminy</v>
      </c>
      <c r="D9" s="54">
        <f>'Memoriál-I.roční-náhozy'!M34</f>
        <v>189</v>
      </c>
      <c r="E9" s="54">
        <f>'Memoriál-I.roční-náhozy'!N34</f>
        <v>68</v>
      </c>
      <c r="F9" s="54">
        <f>'Memoriál-I.roční-náhozy'!P34</f>
        <v>5</v>
      </c>
      <c r="G9" s="51">
        <f>D9+E9</f>
        <v>257</v>
      </c>
    </row>
    <row r="10" spans="1:7" ht="18.75" customHeight="1" x14ac:dyDescent="0.2">
      <c r="A10" s="48" t="s">
        <v>16</v>
      </c>
      <c r="B10" s="54" t="str">
        <f>'Memoriál-I.roční-náhozy'!A10</f>
        <v>Nečasová Jana</v>
      </c>
      <c r="C10" s="54" t="str">
        <f>'Memoriál-I.roční-náhozy'!B10</f>
        <v>Divoké Qočky</v>
      </c>
      <c r="D10" s="54">
        <f>'Memoriál-I.roční-náhozy'!M12</f>
        <v>186</v>
      </c>
      <c r="E10" s="54">
        <f>'Memoriál-I.roční-náhozy'!N12</f>
        <v>70</v>
      </c>
      <c r="F10" s="54">
        <f>'Memoriál-I.roční-náhozy'!P12</f>
        <v>5</v>
      </c>
      <c r="G10" s="51">
        <f>D10+E10</f>
        <v>256</v>
      </c>
    </row>
    <row r="11" spans="1:7" ht="18.75" customHeight="1" x14ac:dyDescent="0.2">
      <c r="A11" s="48" t="s">
        <v>17</v>
      </c>
      <c r="B11" s="54" t="str">
        <f>'Memoriál-I.roční-náhozy'!A16</f>
        <v>Večeřová Lenka</v>
      </c>
      <c r="C11" s="54" t="str">
        <f>'Memoriál-I.roční-náhozy'!B16</f>
        <v>Divoké Qočky</v>
      </c>
      <c r="D11" s="54">
        <f>'Memoriál-I.roční-náhozy'!M16</f>
        <v>173</v>
      </c>
      <c r="E11" s="54">
        <f>'Memoriál-I.roční-náhozy'!N16</f>
        <v>70</v>
      </c>
      <c r="F11" s="54">
        <f>'Memoriál-I.roční-náhozy'!P16</f>
        <v>9</v>
      </c>
      <c r="G11" s="51">
        <f>D11+E11</f>
        <v>243</v>
      </c>
    </row>
    <row r="12" spans="1:7" ht="18.75" customHeight="1" x14ac:dyDescent="0.2">
      <c r="A12" s="48" t="s">
        <v>18</v>
      </c>
      <c r="B12" s="54" t="str">
        <f>'Memoriál-I.roční-náhozy'!A136</f>
        <v>Jurášová Alena</v>
      </c>
      <c r="C12" s="54" t="str">
        <f>'Memoriál-I.roční-náhozy'!B136</f>
        <v>MARODI Rýmařov</v>
      </c>
      <c r="D12" s="54">
        <f>'Memoriál-I.roční-náhozy'!M136</f>
        <v>175</v>
      </c>
      <c r="E12" s="54">
        <f>'Memoriál-I.roční-náhozy'!N136</f>
        <v>68</v>
      </c>
      <c r="F12" s="54">
        <f>'Memoriál-I.roční-náhozy'!P136</f>
        <v>5</v>
      </c>
      <c r="G12" s="51">
        <f>D12+E12</f>
        <v>243</v>
      </c>
    </row>
    <row r="13" spans="1:7" ht="18.75" customHeight="1" x14ac:dyDescent="0.2">
      <c r="A13" s="48" t="s">
        <v>19</v>
      </c>
      <c r="B13" s="54" t="str">
        <f>'Memoriál-I.roční-náhozy'!A40</f>
        <v>Červená Pavla</v>
      </c>
      <c r="C13" s="54" t="str">
        <f>'Memoriál-I.roční-náhozy'!B40</f>
        <v>Maminy</v>
      </c>
      <c r="D13" s="54">
        <f>'Memoriál-I.roční-náhozy'!M42</f>
        <v>160</v>
      </c>
      <c r="E13" s="54">
        <f>'Memoriál-I.roční-náhozy'!N42</f>
        <v>76</v>
      </c>
      <c r="F13" s="54">
        <f>'Memoriál-I.roční-náhozy'!P42</f>
        <v>5</v>
      </c>
      <c r="G13" s="51">
        <f>D13+E13</f>
        <v>236</v>
      </c>
    </row>
    <row r="14" spans="1:7" ht="18.75" customHeight="1" x14ac:dyDescent="0.2">
      <c r="A14" s="48" t="s">
        <v>20</v>
      </c>
      <c r="B14" s="54" t="str">
        <f>'Memoriál-I.roční-náhozy'!A37</f>
        <v>Kleiblová Renata</v>
      </c>
      <c r="C14" s="54" t="str">
        <f>'Memoriál-I.roční-náhozy'!B37</f>
        <v>Maminy</v>
      </c>
      <c r="D14" s="54">
        <f>'Memoriál-I.roční-náhozy'!M37</f>
        <v>167</v>
      </c>
      <c r="E14" s="54">
        <f>'Memoriál-I.roční-náhozy'!N37</f>
        <v>64</v>
      </c>
      <c r="F14" s="54">
        <f>'Memoriál-I.roční-náhozy'!P37</f>
        <v>7</v>
      </c>
      <c r="G14" s="51">
        <f>D14+E14</f>
        <v>231</v>
      </c>
    </row>
    <row r="15" spans="1:7" ht="19.5" customHeight="1" x14ac:dyDescent="0.2">
      <c r="A15" s="48" t="s">
        <v>21</v>
      </c>
      <c r="B15" s="54" t="str">
        <f>'Memoriál-I.roční-náhozy'!A55</f>
        <v>Svobodová Martina</v>
      </c>
      <c r="C15" s="54" t="str">
        <f>'Memoriál-I.roční-náhozy'!B55</f>
        <v>Divoké Qočky</v>
      </c>
      <c r="D15" s="54">
        <f>'Memoriál-I.roční-náhozy'!M55</f>
        <v>153</v>
      </c>
      <c r="E15" s="54">
        <f>'Memoriál-I.roční-náhozy'!N55</f>
        <v>69</v>
      </c>
      <c r="F15" s="54">
        <f>'Memoriál-I.roční-náhozy'!P55</f>
        <v>8</v>
      </c>
      <c r="G15" s="51">
        <f>D15+E15</f>
        <v>222</v>
      </c>
    </row>
    <row r="16" spans="1:7" ht="18.75" customHeight="1" x14ac:dyDescent="0.2">
      <c r="A16" s="48" t="s">
        <v>22</v>
      </c>
      <c r="B16" s="54" t="str">
        <f>'Memoriál-I.roční-náhozy'!A106</f>
        <v>Tonová Peťulka</v>
      </c>
      <c r="C16" s="54" t="str">
        <f>'Memoriál-I.roční-náhozy'!B106</f>
        <v>TESCAN</v>
      </c>
      <c r="D16" s="54">
        <f>'Memoriál-I.roční-náhozy'!M106</f>
        <v>186</v>
      </c>
      <c r="E16" s="54">
        <f>'Memoriál-I.roční-náhozy'!N106</f>
        <v>34</v>
      </c>
      <c r="F16" s="54">
        <f>'Memoriál-I.roční-náhozy'!P106</f>
        <v>14</v>
      </c>
      <c r="G16" s="51">
        <f>D16+E16</f>
        <v>220</v>
      </c>
    </row>
    <row r="17" spans="1:7" ht="18.75" customHeight="1" x14ac:dyDescent="0.2">
      <c r="A17" s="140" t="s">
        <v>23</v>
      </c>
      <c r="B17" s="54" t="str">
        <f>'Memoriál-I.roční-náhozy'!A91</f>
        <v>Otrubová Božena</v>
      </c>
      <c r="C17" s="54" t="str">
        <f>'Memoriál-I.roční-náhozy'!B91</f>
        <v>VIEPER</v>
      </c>
      <c r="D17" s="54">
        <f>'Memoriál-I.roční-náhozy'!M91</f>
        <v>158</v>
      </c>
      <c r="E17" s="54">
        <f>'Memoriál-I.roční-náhozy'!N91</f>
        <v>52</v>
      </c>
      <c r="F17" s="54">
        <f>'Memoriál-I.roční-náhozy'!P91</f>
        <v>14</v>
      </c>
      <c r="G17" s="51">
        <f>D17+E17</f>
        <v>210</v>
      </c>
    </row>
    <row r="18" spans="1:7" ht="19.5" customHeight="1" x14ac:dyDescent="0.2">
      <c r="A18" s="48" t="s">
        <v>24</v>
      </c>
      <c r="B18" s="54" t="str">
        <f>'Memoriál-I.roční-náhozy'!A139</f>
        <v>Braunerová Romana</v>
      </c>
      <c r="C18" s="54" t="str">
        <f>'Memoriál-I.roční-náhozy'!B139</f>
        <v>Orel Rakšice</v>
      </c>
      <c r="D18" s="54">
        <f>'Memoriál-I.roční-náhozy'!M140</f>
        <v>150</v>
      </c>
      <c r="E18" s="54">
        <f>'Memoriál-I.roční-náhozy'!N140</f>
        <v>44</v>
      </c>
      <c r="F18" s="54">
        <f>'Memoriál-I.roční-náhozy'!P140</f>
        <v>15</v>
      </c>
      <c r="G18" s="51">
        <f>D18+E18</f>
        <v>194</v>
      </c>
    </row>
    <row r="19" spans="1:7" ht="19.5" customHeight="1" x14ac:dyDescent="0.2">
      <c r="A19" s="140" t="s">
        <v>25</v>
      </c>
      <c r="B19" s="141"/>
      <c r="C19" s="141"/>
      <c r="D19" s="141"/>
      <c r="E19" s="141"/>
      <c r="F19" s="141"/>
      <c r="G19" s="136"/>
    </row>
    <row r="20" spans="1:7" ht="19.5" customHeight="1" x14ac:dyDescent="0.2">
      <c r="A20" s="48" t="s">
        <v>26</v>
      </c>
      <c r="B20" s="54"/>
      <c r="C20" s="54"/>
      <c r="D20" s="54"/>
      <c r="E20" s="54"/>
      <c r="F20" s="54"/>
      <c r="G20" s="51"/>
    </row>
    <row r="21" spans="1:7" ht="19.5" customHeight="1" x14ac:dyDescent="0.2">
      <c r="A21" s="140" t="s">
        <v>27</v>
      </c>
      <c r="B21" s="141"/>
      <c r="C21" s="141"/>
      <c r="D21" s="141"/>
      <c r="E21" s="141"/>
      <c r="F21" s="141"/>
      <c r="G21" s="136"/>
    </row>
    <row r="22" spans="1:7" ht="19.5" customHeight="1" x14ac:dyDescent="0.2">
      <c r="A22" s="48" t="s">
        <v>28</v>
      </c>
      <c r="B22" s="54"/>
      <c r="C22" s="54"/>
      <c r="D22" s="54"/>
      <c r="E22" s="54"/>
      <c r="F22" s="54"/>
      <c r="G22" s="51"/>
    </row>
    <row r="23" spans="1:7" ht="19.5" customHeight="1" thickBot="1" x14ac:dyDescent="0.25">
      <c r="A23" s="121" t="s">
        <v>86</v>
      </c>
      <c r="B23" s="122"/>
      <c r="C23" s="122"/>
      <c r="D23" s="122"/>
      <c r="E23" s="122"/>
      <c r="F23" s="122"/>
      <c r="G23" s="123"/>
    </row>
  </sheetData>
  <sortState ref="B7:G18">
    <sortCondition descending="1" ref="G7:G18"/>
    <sortCondition descending="1" ref="E7:E18"/>
    <sortCondition ref="F7:F18"/>
  </sortSt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Memoriál-I.roční-náhozy</vt:lpstr>
      <vt:lpstr>Muži-registrovaní </vt:lpstr>
      <vt:lpstr>Muži-neregistrovaní</vt:lpstr>
      <vt:lpstr>Ženy-registrované</vt:lpstr>
      <vt:lpstr>Ženy-neregistrované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Obsluha</dc:creator>
  <cp:lastModifiedBy>HP</cp:lastModifiedBy>
  <cp:lastPrinted>2022-06-22T18:09:41Z</cp:lastPrinted>
  <dcterms:created xsi:type="dcterms:W3CDTF">2019-04-08T18:52:42Z</dcterms:created>
  <dcterms:modified xsi:type="dcterms:W3CDTF">2026-06-17T20:21:01Z</dcterms:modified>
</cp:coreProperties>
</file>