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8190"/>
  </bookViews>
  <sheets>
    <sheet name="Náhozy" sheetId="1" r:id="rId1"/>
    <sheet name="Muži" sheetId="2" r:id="rId2"/>
    <sheet name="Ženy" sheetId="3" r:id="rId3"/>
  </sheets>
  <calcPr calcId="145621" iterateDelta="1E-4"/>
</workbook>
</file>

<file path=xl/calcChain.xml><?xml version="1.0" encoding="utf-8"?>
<calcChain xmlns="http://schemas.openxmlformats.org/spreadsheetml/2006/main">
  <c r="C7" i="3" l="1"/>
  <c r="B7" i="3"/>
  <c r="C9" i="2" l="1"/>
  <c r="B9" i="2"/>
  <c r="C8" i="2"/>
  <c r="C7" i="2"/>
  <c r="B8" i="2"/>
  <c r="B7" i="2"/>
  <c r="B10" i="2"/>
  <c r="U10" i="1"/>
  <c r="F9" i="2" s="1"/>
  <c r="T10" i="1"/>
  <c r="E9" i="2" s="1"/>
  <c r="S10" i="1"/>
  <c r="D9" i="2" s="1"/>
  <c r="R10" i="1"/>
  <c r="N10" i="1"/>
  <c r="J10" i="1"/>
  <c r="F10" i="1"/>
  <c r="U9" i="1"/>
  <c r="F8" i="2" s="1"/>
  <c r="T9" i="1"/>
  <c r="E8" i="2" s="1"/>
  <c r="S9" i="1"/>
  <c r="D8" i="2" s="1"/>
  <c r="R9" i="1"/>
  <c r="N9" i="1"/>
  <c r="J9" i="1"/>
  <c r="F9" i="1"/>
  <c r="U8" i="1"/>
  <c r="F7" i="2" s="1"/>
  <c r="T8" i="1"/>
  <c r="E7" i="2" s="1"/>
  <c r="S8" i="1"/>
  <c r="D7" i="2" s="1"/>
  <c r="R8" i="1"/>
  <c r="N8" i="1"/>
  <c r="J8" i="1"/>
  <c r="F8" i="1"/>
  <c r="U7" i="1"/>
  <c r="F7" i="3" s="1"/>
  <c r="T7" i="1"/>
  <c r="E7" i="3" s="1"/>
  <c r="S7" i="1"/>
  <c r="D7" i="3" s="1"/>
  <c r="R7" i="1"/>
  <c r="N7" i="1"/>
  <c r="J7" i="1"/>
  <c r="F7" i="1"/>
  <c r="U6" i="1"/>
  <c r="F10" i="2" s="1"/>
  <c r="T6" i="1"/>
  <c r="E10" i="2" s="1"/>
  <c r="S6" i="1"/>
  <c r="D10" i="2" s="1"/>
  <c r="R6" i="1"/>
  <c r="N6" i="1"/>
  <c r="J6" i="1"/>
  <c r="F6" i="1"/>
  <c r="V9" i="1" l="1"/>
  <c r="V6" i="1"/>
  <c r="V7" i="1"/>
  <c r="V8" i="1"/>
  <c r="V10" i="1"/>
  <c r="C10" i="2" l="1"/>
  <c r="G7" i="2" l="1"/>
  <c r="G9" i="2"/>
  <c r="G8" i="2"/>
  <c r="G7" i="3"/>
  <c r="G10" i="2"/>
</calcChain>
</file>

<file path=xl/sharedStrings.xml><?xml version="1.0" encoding="utf-8"?>
<sst xmlns="http://schemas.openxmlformats.org/spreadsheetml/2006/main" count="62" uniqueCount="32">
  <si>
    <t>Celkem</t>
  </si>
  <si>
    <t>plné</t>
  </si>
  <si>
    <t>dor</t>
  </si>
  <si>
    <t>suma</t>
  </si>
  <si>
    <t>chyby</t>
  </si>
  <si>
    <t>Jméno</t>
  </si>
  <si>
    <t>Poř.</t>
  </si>
  <si>
    <t>Plné</t>
  </si>
  <si>
    <t>Dorážka</t>
  </si>
  <si>
    <t>Chyby</t>
  </si>
  <si>
    <t>1.</t>
  </si>
  <si>
    <t>2.</t>
  </si>
  <si>
    <t>3.</t>
  </si>
  <si>
    <t>4.</t>
  </si>
  <si>
    <t xml:space="preserve">     1.dráha</t>
  </si>
  <si>
    <t xml:space="preserve">     2.dráha</t>
  </si>
  <si>
    <t xml:space="preserve">    3.dráha</t>
  </si>
  <si>
    <t xml:space="preserve">     4.dráha</t>
  </si>
  <si>
    <t xml:space="preserve">            </t>
  </si>
  <si>
    <t xml:space="preserve">             Celkem </t>
  </si>
  <si>
    <r>
      <t xml:space="preserve">ženy     </t>
    </r>
    <r>
      <rPr>
        <b/>
        <i/>
        <sz val="14"/>
        <rFont val="Arial"/>
        <family val="2"/>
        <charset val="238"/>
      </rPr>
      <t xml:space="preserve">-  </t>
    </r>
    <r>
      <rPr>
        <b/>
        <i/>
        <sz val="14"/>
        <color rgb="FF00B050"/>
        <rFont val="Arial"/>
        <family val="2"/>
        <charset val="238"/>
      </rPr>
      <t>konečné výsledky</t>
    </r>
  </si>
  <si>
    <r>
      <t xml:space="preserve">muži   </t>
    </r>
    <r>
      <rPr>
        <b/>
        <i/>
        <sz val="14"/>
        <rFont val="Arial"/>
        <family val="2"/>
        <charset val="238"/>
      </rPr>
      <t>-</t>
    </r>
    <r>
      <rPr>
        <b/>
        <i/>
        <sz val="14"/>
        <color rgb="FFFF0000"/>
        <rFont val="Arial"/>
        <family val="2"/>
        <charset val="238"/>
      </rPr>
      <t xml:space="preserve"> </t>
    </r>
    <r>
      <rPr>
        <b/>
        <i/>
        <sz val="14"/>
        <color rgb="FF00B050"/>
        <rFont val="Arial"/>
        <family val="2"/>
        <charset val="238"/>
      </rPr>
      <t xml:space="preserve"> konečné výsledky</t>
    </r>
  </si>
  <si>
    <t>Předsezónní kuželkářský turnaj jednotlivců 2025 členové Orla – 120HS</t>
  </si>
  <si>
    <t xml:space="preserve">                                Předsezónní kuželkářský turnaj jednotlivců 2025 členové Orla – 120HS</t>
  </si>
  <si>
    <t>Jednota Orla</t>
  </si>
  <si>
    <t>Brauner Rudolf</t>
  </si>
  <si>
    <t>Orel Rakšice</t>
  </si>
  <si>
    <t>Braunerová Kateřina</t>
  </si>
  <si>
    <t>Klika Milan</t>
  </si>
  <si>
    <t>Orel Ivančice</t>
  </si>
  <si>
    <t>Zemek Jiří</t>
  </si>
  <si>
    <t>Bublák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</si>
</sst>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38"/>
    </font>
    <font>
      <b/>
      <i/>
      <sz val="14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</font>
    <font>
      <sz val="10"/>
      <name val="Arial"/>
      <family val="2"/>
      <charset val="238"/>
    </font>
    <font>
      <b/>
      <i/>
      <sz val="14"/>
      <color rgb="FFFF0000"/>
      <name val="Arial"/>
      <family val="2"/>
      <charset val="238"/>
    </font>
    <font>
      <b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name val="Arial CE"/>
      <charset val="238"/>
    </font>
    <font>
      <b/>
      <i/>
      <sz val="14"/>
      <name val="Arial"/>
      <family val="2"/>
      <charset val="238"/>
    </font>
    <font>
      <b/>
      <i/>
      <sz val="14"/>
      <color rgb="FF00B050"/>
      <name val="Arial"/>
      <family val="2"/>
      <charset val="238"/>
    </font>
    <font>
      <b/>
      <sz val="20"/>
      <name val="Times New Roman"/>
      <family val="1"/>
      <charset val="238"/>
    </font>
    <font>
      <b/>
      <sz val="14"/>
      <color rgb="FF0070C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0" xfId="0" applyFont="1" applyBorder="1"/>
    <xf numFmtId="0" fontId="6" fillId="0" borderId="0" xfId="0" applyFont="1" applyBorder="1"/>
    <xf numFmtId="0" fontId="0" fillId="0" borderId="13" xfId="0" applyBorder="1"/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7" fillId="0" borderId="13" xfId="0" applyFont="1" applyBorder="1"/>
    <xf numFmtId="0" fontId="0" fillId="0" borderId="14" xfId="0" applyBorder="1"/>
    <xf numFmtId="0" fontId="0" fillId="0" borderId="12" xfId="0" applyBorder="1"/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/>
    <xf numFmtId="0" fontId="7" fillId="0" borderId="11" xfId="0" applyFont="1" applyBorder="1"/>
    <xf numFmtId="0" fontId="7" fillId="0" borderId="14" xfId="0" applyFont="1" applyBorder="1"/>
    <xf numFmtId="0" fontId="7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1" fontId="0" fillId="3" borderId="14" xfId="0" applyNumberForma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0" fillId="0" borderId="7" xfId="0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"/>
  <sheetViews>
    <sheetView tabSelected="1" workbookViewId="0">
      <selection activeCell="S27" sqref="S27"/>
    </sheetView>
  </sheetViews>
  <sheetFormatPr defaultColWidth="8.7109375" defaultRowHeight="12.75" customHeight="1" x14ac:dyDescent="0.2"/>
  <cols>
    <col min="1" max="2" width="22.42578125" style="1" customWidth="1"/>
    <col min="3" max="3" width="5.42578125" style="1" customWidth="1"/>
    <col min="4" max="5" width="4.7109375" style="2" customWidth="1"/>
    <col min="6" max="6" width="4.85546875" style="2" customWidth="1"/>
    <col min="7" max="7" width="5.42578125" style="2" customWidth="1"/>
    <col min="8" max="8" width="4.42578125" style="2" customWidth="1"/>
    <col min="9" max="9" width="4.140625" style="2" customWidth="1"/>
    <col min="10" max="10" width="5" style="2" customWidth="1"/>
    <col min="11" max="11" width="5.42578125" style="2" customWidth="1"/>
    <col min="12" max="12" width="5" style="2" customWidth="1"/>
    <col min="13" max="13" width="4.5703125" style="2" customWidth="1"/>
    <col min="14" max="14" width="4.85546875" style="2" customWidth="1"/>
    <col min="15" max="15" width="5.85546875" style="2" customWidth="1"/>
    <col min="16" max="16" width="5.7109375" style="1" customWidth="1"/>
    <col min="17" max="18" width="5.42578125" style="1" customWidth="1"/>
    <col min="19" max="19" width="6" style="1" customWidth="1"/>
    <col min="20" max="20" width="5.85546875" style="1" customWidth="1"/>
    <col min="21" max="21" width="5" style="1" customWidth="1"/>
    <col min="22" max="22" width="5.7109375" style="1" customWidth="1"/>
    <col min="23" max="16384" width="8.7109375" style="1"/>
  </cols>
  <sheetData>
    <row r="2" spans="1:22" ht="18.75" customHeight="1" x14ac:dyDescent="0.3">
      <c r="A2" s="3"/>
      <c r="B2" s="43"/>
      <c r="C2" s="3"/>
      <c r="D2" s="43" t="s">
        <v>23</v>
      </c>
      <c r="E2" s="43"/>
      <c r="F2" s="5"/>
    </row>
    <row r="3" spans="1:22" ht="18.75" customHeight="1" x14ac:dyDescent="0.3">
      <c r="A3" s="3"/>
      <c r="B3" s="43"/>
      <c r="C3" s="3"/>
      <c r="E3" s="5"/>
      <c r="F3" s="5"/>
    </row>
    <row r="4" spans="1:22" ht="15.75" customHeight="1" x14ac:dyDescent="0.2">
      <c r="A4" s="17" t="s">
        <v>5</v>
      </c>
      <c r="B4" s="18" t="s">
        <v>24</v>
      </c>
      <c r="C4" s="19" t="s">
        <v>14</v>
      </c>
      <c r="D4" s="20"/>
      <c r="E4" s="20"/>
      <c r="F4" s="21"/>
      <c r="G4" s="20" t="s">
        <v>15</v>
      </c>
      <c r="H4" s="20"/>
      <c r="I4" s="20"/>
      <c r="J4" s="21"/>
      <c r="K4" s="20" t="s">
        <v>16</v>
      </c>
      <c r="L4" s="20"/>
      <c r="M4" s="20"/>
      <c r="N4" s="21"/>
      <c r="O4" s="20" t="s">
        <v>17</v>
      </c>
      <c r="P4" s="20"/>
      <c r="Q4" s="20"/>
      <c r="R4" s="22" t="s">
        <v>18</v>
      </c>
      <c r="S4" s="42" t="s">
        <v>19</v>
      </c>
      <c r="T4" s="23"/>
      <c r="U4" s="23"/>
      <c r="V4" s="24"/>
    </row>
    <row r="5" spans="1:22" ht="17.100000000000001" customHeight="1" thickBot="1" x14ac:dyDescent="0.25">
      <c r="A5" s="25"/>
      <c r="B5" s="26"/>
      <c r="C5" s="27" t="s">
        <v>1</v>
      </c>
      <c r="D5" s="28" t="s">
        <v>2</v>
      </c>
      <c r="E5" s="29" t="s">
        <v>4</v>
      </c>
      <c r="F5" s="30" t="s">
        <v>3</v>
      </c>
      <c r="G5" s="28" t="s">
        <v>1</v>
      </c>
      <c r="H5" s="28" t="s">
        <v>2</v>
      </c>
      <c r="I5" s="29" t="s">
        <v>4</v>
      </c>
      <c r="J5" s="31" t="s">
        <v>3</v>
      </c>
      <c r="K5" s="28" t="s">
        <v>1</v>
      </c>
      <c r="L5" s="28" t="s">
        <v>2</v>
      </c>
      <c r="M5" s="29" t="s">
        <v>4</v>
      </c>
      <c r="N5" s="31" t="s">
        <v>3</v>
      </c>
      <c r="O5" s="28" t="s">
        <v>1</v>
      </c>
      <c r="P5" s="28" t="s">
        <v>2</v>
      </c>
      <c r="Q5" s="29" t="s">
        <v>4</v>
      </c>
      <c r="R5" s="31" t="s">
        <v>3</v>
      </c>
      <c r="S5" s="32" t="s">
        <v>1</v>
      </c>
      <c r="T5" s="32" t="s">
        <v>2</v>
      </c>
      <c r="U5" s="31" t="s">
        <v>4</v>
      </c>
      <c r="V5" s="31" t="s">
        <v>3</v>
      </c>
    </row>
    <row r="6" spans="1:22" ht="24.95" customHeight="1" thickBot="1" x14ac:dyDescent="0.25">
      <c r="A6" s="33" t="s">
        <v>25</v>
      </c>
      <c r="B6" s="39" t="s">
        <v>26</v>
      </c>
      <c r="C6" s="34">
        <v>84</v>
      </c>
      <c r="D6" s="35">
        <v>30</v>
      </c>
      <c r="E6" s="35">
        <v>4</v>
      </c>
      <c r="F6" s="36">
        <f t="shared" ref="F6:F10" si="0">SUM(C6+D6)</f>
        <v>114</v>
      </c>
      <c r="G6" s="35">
        <v>88</v>
      </c>
      <c r="H6" s="35">
        <v>32</v>
      </c>
      <c r="I6" s="35">
        <v>2</v>
      </c>
      <c r="J6" s="36">
        <f t="shared" ref="J6:J10" si="1">SUM(G6+H6)</f>
        <v>120</v>
      </c>
      <c r="K6" s="35">
        <v>97</v>
      </c>
      <c r="L6" s="35">
        <v>50</v>
      </c>
      <c r="M6" s="35">
        <v>0</v>
      </c>
      <c r="N6" s="36">
        <f t="shared" ref="N6:N10" si="2">SUM(K6+L6)</f>
        <v>147</v>
      </c>
      <c r="O6" s="35">
        <v>81</v>
      </c>
      <c r="P6" s="35">
        <v>44</v>
      </c>
      <c r="Q6" s="35">
        <v>0</v>
      </c>
      <c r="R6" s="36">
        <f t="shared" ref="R6:R10" si="3">SUM(O6+P6)</f>
        <v>125</v>
      </c>
      <c r="S6" s="37">
        <f t="shared" ref="S6:U10" si="4">SUM(C6,G6,K6,O6)</f>
        <v>350</v>
      </c>
      <c r="T6" s="37">
        <f t="shared" si="4"/>
        <v>156</v>
      </c>
      <c r="U6" s="37">
        <f t="shared" si="4"/>
        <v>6</v>
      </c>
      <c r="V6" s="37">
        <f>SUM(S6,T6)</f>
        <v>506</v>
      </c>
    </row>
    <row r="7" spans="1:22" ht="24.95" customHeight="1" thickBot="1" x14ac:dyDescent="0.25">
      <c r="A7" s="33" t="s">
        <v>27</v>
      </c>
      <c r="B7" s="39" t="s">
        <v>26</v>
      </c>
      <c r="C7" s="34">
        <v>75</v>
      </c>
      <c r="D7" s="35">
        <v>49</v>
      </c>
      <c r="E7" s="35">
        <v>1</v>
      </c>
      <c r="F7" s="36">
        <f t="shared" si="0"/>
        <v>124</v>
      </c>
      <c r="G7" s="35">
        <v>80</v>
      </c>
      <c r="H7" s="35">
        <v>24</v>
      </c>
      <c r="I7" s="35">
        <v>7</v>
      </c>
      <c r="J7" s="36">
        <f t="shared" si="1"/>
        <v>104</v>
      </c>
      <c r="K7" s="35">
        <v>66</v>
      </c>
      <c r="L7" s="35">
        <v>35</v>
      </c>
      <c r="M7" s="35">
        <v>5</v>
      </c>
      <c r="N7" s="36">
        <f t="shared" si="2"/>
        <v>101</v>
      </c>
      <c r="O7" s="35">
        <v>80</v>
      </c>
      <c r="P7" s="35">
        <v>27</v>
      </c>
      <c r="Q7" s="35">
        <v>4</v>
      </c>
      <c r="R7" s="36">
        <f t="shared" si="3"/>
        <v>107</v>
      </c>
      <c r="S7" s="37">
        <f t="shared" si="4"/>
        <v>301</v>
      </c>
      <c r="T7" s="37">
        <f t="shared" si="4"/>
        <v>135</v>
      </c>
      <c r="U7" s="37">
        <f t="shared" si="4"/>
        <v>17</v>
      </c>
      <c r="V7" s="37">
        <f>SUM(S7,T7)</f>
        <v>436</v>
      </c>
    </row>
    <row r="8" spans="1:22" ht="24.95" customHeight="1" thickBot="1" x14ac:dyDescent="0.25">
      <c r="A8" s="33" t="s">
        <v>28</v>
      </c>
      <c r="B8" s="38" t="s">
        <v>29</v>
      </c>
      <c r="C8" s="34">
        <v>86</v>
      </c>
      <c r="D8" s="35">
        <v>63</v>
      </c>
      <c r="E8" s="35">
        <v>0</v>
      </c>
      <c r="F8" s="36">
        <f t="shared" si="0"/>
        <v>149</v>
      </c>
      <c r="G8" s="35">
        <v>93</v>
      </c>
      <c r="H8" s="35">
        <v>43</v>
      </c>
      <c r="I8" s="35">
        <v>1</v>
      </c>
      <c r="J8" s="36">
        <f t="shared" si="1"/>
        <v>136</v>
      </c>
      <c r="K8" s="35">
        <v>92</v>
      </c>
      <c r="L8" s="35">
        <v>53</v>
      </c>
      <c r="M8" s="35">
        <v>0</v>
      </c>
      <c r="N8" s="36">
        <f t="shared" si="2"/>
        <v>145</v>
      </c>
      <c r="O8" s="35">
        <v>90</v>
      </c>
      <c r="P8" s="35">
        <v>53</v>
      </c>
      <c r="Q8" s="35">
        <v>0</v>
      </c>
      <c r="R8" s="36">
        <f t="shared" si="3"/>
        <v>143</v>
      </c>
      <c r="S8" s="37">
        <f t="shared" si="4"/>
        <v>361</v>
      </c>
      <c r="T8" s="37">
        <f t="shared" si="4"/>
        <v>212</v>
      </c>
      <c r="U8" s="37">
        <f t="shared" si="4"/>
        <v>1</v>
      </c>
      <c r="V8" s="37">
        <f t="shared" ref="V8:V10" si="5">SUM(S8,T8)</f>
        <v>573</v>
      </c>
    </row>
    <row r="9" spans="1:22" ht="24.95" customHeight="1" thickBot="1" x14ac:dyDescent="0.25">
      <c r="A9" s="28" t="s">
        <v>30</v>
      </c>
      <c r="B9" s="38" t="s">
        <v>29</v>
      </c>
      <c r="C9" s="34">
        <v>92</v>
      </c>
      <c r="D9" s="35">
        <v>45</v>
      </c>
      <c r="E9" s="35">
        <v>0</v>
      </c>
      <c r="F9" s="36">
        <f t="shared" si="0"/>
        <v>137</v>
      </c>
      <c r="G9" s="35">
        <v>89</v>
      </c>
      <c r="H9" s="35">
        <v>43</v>
      </c>
      <c r="I9" s="35">
        <v>1</v>
      </c>
      <c r="J9" s="36">
        <f t="shared" si="1"/>
        <v>132</v>
      </c>
      <c r="K9" s="35">
        <v>93</v>
      </c>
      <c r="L9" s="35">
        <v>46</v>
      </c>
      <c r="M9" s="35">
        <v>0</v>
      </c>
      <c r="N9" s="36">
        <f t="shared" si="2"/>
        <v>139</v>
      </c>
      <c r="O9" s="35">
        <v>90</v>
      </c>
      <c r="P9" s="35">
        <v>45</v>
      </c>
      <c r="Q9" s="35">
        <v>1</v>
      </c>
      <c r="R9" s="36">
        <f t="shared" si="3"/>
        <v>135</v>
      </c>
      <c r="S9" s="37">
        <f t="shared" si="4"/>
        <v>364</v>
      </c>
      <c r="T9" s="37">
        <f t="shared" si="4"/>
        <v>179</v>
      </c>
      <c r="U9" s="37">
        <f t="shared" si="4"/>
        <v>2</v>
      </c>
      <c r="V9" s="37">
        <f t="shared" si="5"/>
        <v>543</v>
      </c>
    </row>
    <row r="10" spans="1:22" ht="24.95" customHeight="1" thickBot="1" x14ac:dyDescent="0.25">
      <c r="A10" s="28" t="s">
        <v>31</v>
      </c>
      <c r="B10" s="38" t="s">
        <v>29</v>
      </c>
      <c r="C10" s="34">
        <v>83</v>
      </c>
      <c r="D10" s="35">
        <v>40</v>
      </c>
      <c r="E10" s="35">
        <v>1</v>
      </c>
      <c r="F10" s="36">
        <f t="shared" si="0"/>
        <v>123</v>
      </c>
      <c r="G10" s="35">
        <v>85</v>
      </c>
      <c r="H10" s="35">
        <v>42</v>
      </c>
      <c r="I10" s="35">
        <v>1</v>
      </c>
      <c r="J10" s="36">
        <f t="shared" si="1"/>
        <v>127</v>
      </c>
      <c r="K10" s="35">
        <v>85</v>
      </c>
      <c r="L10" s="35">
        <v>44</v>
      </c>
      <c r="M10" s="35">
        <v>1</v>
      </c>
      <c r="N10" s="36">
        <f t="shared" si="2"/>
        <v>129</v>
      </c>
      <c r="O10" s="35">
        <v>88</v>
      </c>
      <c r="P10" s="35">
        <v>43</v>
      </c>
      <c r="Q10" s="35">
        <v>0</v>
      </c>
      <c r="R10" s="36">
        <f t="shared" si="3"/>
        <v>131</v>
      </c>
      <c r="S10" s="37">
        <f t="shared" si="4"/>
        <v>341</v>
      </c>
      <c r="T10" s="37">
        <f t="shared" si="4"/>
        <v>169</v>
      </c>
      <c r="U10" s="37">
        <f t="shared" si="4"/>
        <v>3</v>
      </c>
      <c r="V10" s="37">
        <f t="shared" si="5"/>
        <v>510</v>
      </c>
    </row>
  </sheetData>
  <sortState ref="C106:O109">
    <sortCondition descending="1" ref="N106:N109"/>
  </sortState>
  <phoneticPr fontId="0" type="noConversion"/>
  <pageMargins left="0.27569444444444446" right="0.19652777777777777" top="0.1902777777777778" bottom="0.27013888888888887" header="0.51180555555555562" footer="0.5118055555555556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workbookViewId="0">
      <selection activeCell="C17" sqref="C17"/>
    </sheetView>
  </sheetViews>
  <sheetFormatPr defaultRowHeight="12.75" x14ac:dyDescent="0.2"/>
  <cols>
    <col min="1" max="1" width="6.42578125" customWidth="1"/>
    <col min="2" max="3" width="24.5703125" customWidth="1"/>
    <col min="4" max="4" width="7" customWidth="1"/>
    <col min="6" max="6" width="8" customWidth="1"/>
    <col min="10" max="10" width="11.5703125" customWidth="1"/>
  </cols>
  <sheetData>
    <row r="2" spans="1:11" ht="18.75" x14ac:dyDescent="0.3">
      <c r="B2" s="44" t="s">
        <v>22</v>
      </c>
      <c r="C2" s="4"/>
      <c r="D2" s="4"/>
    </row>
    <row r="3" spans="1:11" ht="9.75" customHeight="1" x14ac:dyDescent="0.3">
      <c r="B3" s="4"/>
      <c r="C3" s="4"/>
      <c r="D3" s="4"/>
    </row>
    <row r="4" spans="1:11" ht="18.75" x14ac:dyDescent="0.3">
      <c r="B4" s="4"/>
      <c r="C4" s="6" t="s">
        <v>21</v>
      </c>
      <c r="D4" s="6"/>
    </row>
    <row r="5" spans="1:11" ht="13.5" thickBot="1" x14ac:dyDescent="0.25"/>
    <row r="6" spans="1:11" ht="18.95" customHeight="1" thickBot="1" x14ac:dyDescent="0.25">
      <c r="A6" s="7" t="s">
        <v>6</v>
      </c>
      <c r="B6" s="13" t="s">
        <v>5</v>
      </c>
      <c r="C6" s="13" t="s">
        <v>24</v>
      </c>
      <c r="D6" s="13" t="s">
        <v>7</v>
      </c>
      <c r="E6" s="13" t="s">
        <v>8</v>
      </c>
      <c r="F6" s="13" t="s">
        <v>9</v>
      </c>
      <c r="G6" s="10" t="s">
        <v>0</v>
      </c>
    </row>
    <row r="7" spans="1:11" ht="18.95" customHeight="1" x14ac:dyDescent="0.2">
      <c r="A7" s="8" t="s">
        <v>10</v>
      </c>
      <c r="B7" s="14" t="str">
        <f>Náhozy!A8</f>
        <v>Klika Milan</v>
      </c>
      <c r="C7" s="14" t="str">
        <f>Náhozy!B8</f>
        <v>Orel Ivančice</v>
      </c>
      <c r="D7" s="40">
        <f>Náhozy!S8</f>
        <v>361</v>
      </c>
      <c r="E7" s="40">
        <f>Náhozy!T8</f>
        <v>212</v>
      </c>
      <c r="F7" s="40">
        <f>Náhozy!U8</f>
        <v>1</v>
      </c>
      <c r="G7" s="11">
        <f>D7+E7</f>
        <v>573</v>
      </c>
      <c r="J7" s="16"/>
      <c r="K7" s="16"/>
    </row>
    <row r="8" spans="1:11" ht="18.95" customHeight="1" x14ac:dyDescent="0.2">
      <c r="A8" s="9" t="s">
        <v>11</v>
      </c>
      <c r="B8" s="15" t="str">
        <f>Náhozy!A9</f>
        <v>Zemek Jiří</v>
      </c>
      <c r="C8" s="15" t="str">
        <f>Náhozy!B9</f>
        <v>Orel Ivančice</v>
      </c>
      <c r="D8" s="41">
        <f>Náhozy!S9</f>
        <v>364</v>
      </c>
      <c r="E8" s="41">
        <f>Náhozy!T9</f>
        <v>179</v>
      </c>
      <c r="F8" s="41">
        <f>Náhozy!U9</f>
        <v>2</v>
      </c>
      <c r="G8" s="12">
        <f>D8+E8</f>
        <v>543</v>
      </c>
    </row>
    <row r="9" spans="1:11" ht="18.95" customHeight="1" x14ac:dyDescent="0.2">
      <c r="A9" s="9" t="s">
        <v>12</v>
      </c>
      <c r="B9" s="15" t="str">
        <f>Náhozy!A10</f>
        <v>Bublák Martin</v>
      </c>
      <c r="C9" s="15" t="str">
        <f>Náhozy!B10</f>
        <v>Orel Ivančice</v>
      </c>
      <c r="D9" s="41">
        <f>Náhozy!S10</f>
        <v>341</v>
      </c>
      <c r="E9" s="41">
        <f>Náhozy!T10</f>
        <v>169</v>
      </c>
      <c r="F9" s="41">
        <f>Náhozy!U10</f>
        <v>3</v>
      </c>
      <c r="G9" s="12">
        <f>D9+E9</f>
        <v>510</v>
      </c>
    </row>
    <row r="10" spans="1:11" ht="18.95" customHeight="1" thickBot="1" x14ac:dyDescent="0.25">
      <c r="A10" s="48" t="s">
        <v>13</v>
      </c>
      <c r="B10" s="49" t="str">
        <f>Náhozy!A6</f>
        <v>Brauner Rudolf</v>
      </c>
      <c r="C10" s="49" t="str">
        <f>Náhozy!B6</f>
        <v>Orel Rakšice</v>
      </c>
      <c r="D10" s="50">
        <f>Náhozy!S6</f>
        <v>350</v>
      </c>
      <c r="E10" s="50">
        <f>Náhozy!T6</f>
        <v>156</v>
      </c>
      <c r="F10" s="50">
        <f>Náhozy!U6</f>
        <v>6</v>
      </c>
      <c r="G10" s="51">
        <f>D10+E10</f>
        <v>506</v>
      </c>
    </row>
  </sheetData>
  <sortState ref="B7:G10">
    <sortCondition descending="1" ref="G7:G10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"/>
  <sheetViews>
    <sheetView workbookViewId="0">
      <selection activeCell="A9" sqref="A9"/>
    </sheetView>
  </sheetViews>
  <sheetFormatPr defaultRowHeight="12.75" x14ac:dyDescent="0.2"/>
  <cols>
    <col min="1" max="1" width="7.28515625" customWidth="1"/>
    <col min="2" max="2" width="23.140625" customWidth="1"/>
    <col min="3" max="3" width="21.85546875" customWidth="1"/>
    <col min="4" max="4" width="7.42578125" customWidth="1"/>
    <col min="6" max="6" width="7.28515625" customWidth="1"/>
  </cols>
  <sheetData>
    <row r="2" spans="1:7" ht="18.75" x14ac:dyDescent="0.3">
      <c r="B2" s="44" t="s">
        <v>22</v>
      </c>
      <c r="C2" s="4"/>
      <c r="D2" s="4"/>
    </row>
    <row r="3" spans="1:7" ht="7.5" customHeight="1" x14ac:dyDescent="0.3">
      <c r="B3" s="4"/>
      <c r="C3" s="4"/>
      <c r="D3" s="4"/>
    </row>
    <row r="4" spans="1:7" ht="18.75" x14ac:dyDescent="0.3">
      <c r="B4" s="4"/>
      <c r="C4" s="6" t="s">
        <v>20</v>
      </c>
      <c r="D4" s="6"/>
    </row>
    <row r="5" spans="1:7" ht="13.5" thickBot="1" x14ac:dyDescent="0.25"/>
    <row r="6" spans="1:7" ht="18.95" customHeight="1" thickBot="1" x14ac:dyDescent="0.25">
      <c r="A6" s="7" t="s">
        <v>6</v>
      </c>
      <c r="B6" s="13" t="s">
        <v>5</v>
      </c>
      <c r="C6" s="13" t="s">
        <v>24</v>
      </c>
      <c r="D6" s="13" t="s">
        <v>7</v>
      </c>
      <c r="E6" s="13" t="s">
        <v>8</v>
      </c>
      <c r="F6" s="13" t="s">
        <v>9</v>
      </c>
      <c r="G6" s="10" t="s">
        <v>0</v>
      </c>
    </row>
    <row r="7" spans="1:7" ht="18.95" customHeight="1" thickBot="1" x14ac:dyDescent="0.25">
      <c r="A7" s="7" t="s">
        <v>10</v>
      </c>
      <c r="B7" s="45" t="str">
        <f>Náhozy!A7</f>
        <v>Braunerová Kateřina</v>
      </c>
      <c r="C7" s="45" t="str">
        <f>Náhozy!B7</f>
        <v>Orel Rakšice</v>
      </c>
      <c r="D7" s="46">
        <f>Náhozy!S7</f>
        <v>301</v>
      </c>
      <c r="E7" s="46">
        <f>Náhozy!T7</f>
        <v>135</v>
      </c>
      <c r="F7" s="46">
        <f>Náhozy!U7</f>
        <v>17</v>
      </c>
      <c r="G7" s="47">
        <f t="shared" ref="G7" si="0">D7+E7</f>
        <v>436</v>
      </c>
    </row>
  </sheetData>
  <sortState ref="B7:G8">
    <sortCondition descending="1" ref="G7:G8"/>
    <sortCondition descending="1" ref="E7:E8"/>
    <sortCondition ref="F7:F8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Náhozy</vt:lpstr>
      <vt:lpstr>Muži</vt:lpstr>
      <vt:lpstr>Ženy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Obsluha</dc:creator>
  <cp:lastModifiedBy>HP</cp:lastModifiedBy>
  <cp:lastPrinted>2022-06-22T18:09:41Z</cp:lastPrinted>
  <dcterms:created xsi:type="dcterms:W3CDTF">2019-04-08T18:52:42Z</dcterms:created>
  <dcterms:modified xsi:type="dcterms:W3CDTF">2025-09-02T16:17:21Z</dcterms:modified>
</cp:coreProperties>
</file>