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0" windowWidth="15195" windowHeight="8685"/>
  </bookViews>
  <sheets>
    <sheet name="Náhozy družstev 60HS" sheetId="1" r:id="rId1"/>
    <sheet name="Výsledky družstev 60 HS" sheetId="3" r:id="rId2"/>
    <sheet name="Náhozy jednotlivců 60HS" sheetId="5" r:id="rId3"/>
    <sheet name="Výsledky muži 60 HS" sheetId="2" r:id="rId4"/>
    <sheet name="Výsledky ženy 60 HS" sheetId="4" r:id="rId5"/>
  </sheets>
  <calcPr calcId="145621"/>
</workbook>
</file>

<file path=xl/calcChain.xml><?xml version="1.0" encoding="utf-8"?>
<calcChain xmlns="http://schemas.openxmlformats.org/spreadsheetml/2006/main">
  <c r="B15" i="3" l="1"/>
  <c r="B7" i="3"/>
  <c r="B10" i="3"/>
  <c r="C22" i="2"/>
  <c r="B22" i="2"/>
  <c r="K110" i="5" l="1"/>
  <c r="J110" i="5"/>
  <c r="I110" i="5"/>
  <c r="G110" i="5"/>
  <c r="F110" i="5"/>
  <c r="N110" i="5" s="1"/>
  <c r="K108" i="5"/>
  <c r="J108" i="5"/>
  <c r="I108" i="5"/>
  <c r="G108" i="5"/>
  <c r="O108" i="5" s="1"/>
  <c r="F108" i="5"/>
  <c r="K106" i="5"/>
  <c r="O106" i="5" s="1"/>
  <c r="J106" i="5"/>
  <c r="I106" i="5"/>
  <c r="M106" i="5" s="1"/>
  <c r="G106" i="5"/>
  <c r="F106" i="5"/>
  <c r="H106" i="5" s="1"/>
  <c r="K104" i="5"/>
  <c r="O104" i="5" s="1"/>
  <c r="J104" i="5"/>
  <c r="I104" i="5"/>
  <c r="G104" i="5"/>
  <c r="F104" i="5"/>
  <c r="K100" i="5"/>
  <c r="J100" i="5"/>
  <c r="I100" i="5"/>
  <c r="G100" i="5"/>
  <c r="F100" i="5"/>
  <c r="K98" i="5"/>
  <c r="J98" i="5"/>
  <c r="I98" i="5"/>
  <c r="G98" i="5"/>
  <c r="F98" i="5"/>
  <c r="K96" i="5"/>
  <c r="J96" i="5"/>
  <c r="I96" i="5"/>
  <c r="G96" i="5"/>
  <c r="F96" i="5"/>
  <c r="K94" i="5"/>
  <c r="J94" i="5"/>
  <c r="I94" i="5"/>
  <c r="G94" i="5"/>
  <c r="F94" i="5"/>
  <c r="K92" i="5"/>
  <c r="J92" i="5"/>
  <c r="I92" i="5"/>
  <c r="G92" i="5"/>
  <c r="F92" i="5"/>
  <c r="K90" i="5"/>
  <c r="J90" i="5"/>
  <c r="I90" i="5"/>
  <c r="G90" i="5"/>
  <c r="F90" i="5"/>
  <c r="K88" i="5"/>
  <c r="J88" i="5"/>
  <c r="I88" i="5"/>
  <c r="G88" i="5"/>
  <c r="F88" i="5"/>
  <c r="E110" i="5"/>
  <c r="E108" i="5"/>
  <c r="E106" i="5"/>
  <c r="E104" i="5"/>
  <c r="M104" i="5"/>
  <c r="E100" i="5"/>
  <c r="E98" i="5"/>
  <c r="E96" i="5"/>
  <c r="E94" i="5"/>
  <c r="E92" i="5"/>
  <c r="E90" i="5"/>
  <c r="E88" i="5"/>
  <c r="E86" i="5"/>
  <c r="K86" i="5"/>
  <c r="J86" i="5"/>
  <c r="I86" i="5"/>
  <c r="G86" i="5"/>
  <c r="F86" i="5"/>
  <c r="C110" i="5"/>
  <c r="C19" i="4" s="1"/>
  <c r="C108" i="5"/>
  <c r="C16" i="4" s="1"/>
  <c r="C106" i="5"/>
  <c r="C13" i="4" s="1"/>
  <c r="C104" i="5"/>
  <c r="C7" i="4" s="1"/>
  <c r="C100" i="5"/>
  <c r="C8" i="4" s="1"/>
  <c r="C98" i="5"/>
  <c r="C27" i="2" s="1"/>
  <c r="C96" i="5"/>
  <c r="C21" i="2" s="1"/>
  <c r="C94" i="5"/>
  <c r="C10" i="2" s="1"/>
  <c r="C92" i="5"/>
  <c r="C12" i="4" s="1"/>
  <c r="C90" i="5"/>
  <c r="C36" i="2" s="1"/>
  <c r="C88" i="5"/>
  <c r="C25" i="2" s="1"/>
  <c r="D110" i="5"/>
  <c r="B19" i="4" s="1"/>
  <c r="D108" i="5"/>
  <c r="B16" i="4" s="1"/>
  <c r="D106" i="5"/>
  <c r="B13" i="4" s="1"/>
  <c r="D104" i="5"/>
  <c r="B7" i="4" s="1"/>
  <c r="D100" i="5"/>
  <c r="B8" i="4" s="1"/>
  <c r="D98" i="5"/>
  <c r="B27" i="2" s="1"/>
  <c r="D96" i="5"/>
  <c r="B21" i="2" s="1"/>
  <c r="D94" i="5"/>
  <c r="B10" i="2" s="1"/>
  <c r="D92" i="5"/>
  <c r="B12" i="4" s="1"/>
  <c r="D90" i="5"/>
  <c r="B36" i="2" s="1"/>
  <c r="D88" i="5"/>
  <c r="B25" i="2" s="1"/>
  <c r="D86" i="5"/>
  <c r="B17" i="2" s="1"/>
  <c r="C86" i="5"/>
  <c r="C17" i="2" s="1"/>
  <c r="O111" i="5"/>
  <c r="N111" i="5"/>
  <c r="M111" i="5"/>
  <c r="P111" i="5" s="1"/>
  <c r="L111" i="5"/>
  <c r="H111" i="5"/>
  <c r="P109" i="5"/>
  <c r="O109" i="5"/>
  <c r="N109" i="5"/>
  <c r="M109" i="5"/>
  <c r="L109" i="5"/>
  <c r="H109" i="5"/>
  <c r="O107" i="5"/>
  <c r="N107" i="5"/>
  <c r="M107" i="5"/>
  <c r="P107" i="5" s="1"/>
  <c r="L107" i="5"/>
  <c r="H107" i="5"/>
  <c r="O105" i="5"/>
  <c r="N105" i="5"/>
  <c r="M105" i="5"/>
  <c r="P105" i="5" s="1"/>
  <c r="L105" i="5"/>
  <c r="H105" i="5"/>
  <c r="O103" i="5"/>
  <c r="N103" i="5"/>
  <c r="P103" i="5" s="1"/>
  <c r="M103" i="5"/>
  <c r="L103" i="5"/>
  <c r="H103" i="5"/>
  <c r="O102" i="5"/>
  <c r="N102" i="5"/>
  <c r="M102" i="5"/>
  <c r="L102" i="5"/>
  <c r="H102" i="5"/>
  <c r="O101" i="5"/>
  <c r="N101" i="5"/>
  <c r="M101" i="5"/>
  <c r="P101" i="5" s="1"/>
  <c r="L101" i="5"/>
  <c r="H101" i="5"/>
  <c r="O110" i="5" l="1"/>
  <c r="N104" i="5"/>
  <c r="P104" i="5" s="1"/>
  <c r="R105" i="5" s="1"/>
  <c r="F7" i="4" s="1"/>
  <c r="L106" i="5"/>
  <c r="M108" i="5"/>
  <c r="M110" i="5"/>
  <c r="P110" i="5" s="1"/>
  <c r="Q110" i="5" s="1"/>
  <c r="D19" i="4" s="1"/>
  <c r="L104" i="5"/>
  <c r="P102" i="5"/>
  <c r="Q102" i="5" s="1"/>
  <c r="D22" i="2" s="1"/>
  <c r="M100" i="5"/>
  <c r="O100" i="5"/>
  <c r="N100" i="5"/>
  <c r="P100" i="5" s="1"/>
  <c r="L110" i="5"/>
  <c r="N108" i="5"/>
  <c r="P108" i="5" s="1"/>
  <c r="L108" i="5"/>
  <c r="H108" i="5"/>
  <c r="N106" i="5"/>
  <c r="P106" i="5" s="1"/>
  <c r="Q107" i="5" s="1"/>
  <c r="E13" i="4" s="1"/>
  <c r="L100" i="5"/>
  <c r="H110" i="5"/>
  <c r="H104" i="5"/>
  <c r="H100" i="5"/>
  <c r="C9" i="4"/>
  <c r="K82" i="5"/>
  <c r="J82" i="5"/>
  <c r="I82" i="5"/>
  <c r="G82" i="5"/>
  <c r="F82" i="5"/>
  <c r="K80" i="5"/>
  <c r="J80" i="5"/>
  <c r="I80" i="5"/>
  <c r="G80" i="5"/>
  <c r="F80" i="5"/>
  <c r="E82" i="5"/>
  <c r="E80" i="5"/>
  <c r="C82" i="5"/>
  <c r="C6" i="4" s="1"/>
  <c r="C80" i="5"/>
  <c r="B13" i="3"/>
  <c r="B38" i="2"/>
  <c r="K78" i="5"/>
  <c r="J78" i="5"/>
  <c r="I78" i="5"/>
  <c r="G78" i="5"/>
  <c r="F78" i="5"/>
  <c r="E78" i="5"/>
  <c r="K76" i="5"/>
  <c r="J76" i="5"/>
  <c r="I76" i="5"/>
  <c r="G76" i="5"/>
  <c r="F76" i="5"/>
  <c r="E76" i="5"/>
  <c r="C78" i="5"/>
  <c r="C5" i="4" s="1"/>
  <c r="C76" i="5"/>
  <c r="C15" i="4" s="1"/>
  <c r="K84" i="5"/>
  <c r="J84" i="5"/>
  <c r="I84" i="5"/>
  <c r="G84" i="5"/>
  <c r="F84" i="5"/>
  <c r="E84" i="5"/>
  <c r="E74" i="5"/>
  <c r="D84" i="5"/>
  <c r="C84" i="5"/>
  <c r="C38" i="2" s="1"/>
  <c r="R103" i="5" l="1"/>
  <c r="F22" i="2" s="1"/>
  <c r="R102" i="5"/>
  <c r="Q103" i="5"/>
  <c r="E22" i="2" s="1"/>
  <c r="R101" i="5"/>
  <c r="F8" i="4" s="1"/>
  <c r="R110" i="5"/>
  <c r="R111" i="5"/>
  <c r="F19" i="4" s="1"/>
  <c r="Q111" i="5"/>
  <c r="E19" i="4" s="1"/>
  <c r="R109" i="5"/>
  <c r="F16" i="4" s="1"/>
  <c r="Q108" i="5"/>
  <c r="D16" i="4" s="1"/>
  <c r="Q109" i="5"/>
  <c r="E16" i="4" s="1"/>
  <c r="R108" i="5"/>
  <c r="R107" i="5"/>
  <c r="F13" i="4" s="1"/>
  <c r="Q106" i="5"/>
  <c r="D13" i="4" s="1"/>
  <c r="R106" i="5"/>
  <c r="Q105" i="5"/>
  <c r="E7" i="4" s="1"/>
  <c r="R104" i="5"/>
  <c r="Q104" i="5"/>
  <c r="D7" i="4" s="1"/>
  <c r="Q100" i="5"/>
  <c r="D8" i="4" s="1"/>
  <c r="Q101" i="5"/>
  <c r="E8" i="4" s="1"/>
  <c r="R100" i="5"/>
  <c r="D82" i="5"/>
  <c r="B6" i="4" s="1"/>
  <c r="D80" i="5"/>
  <c r="B9" i="4" s="1"/>
  <c r="D78" i="5"/>
  <c r="B5" i="4" s="1"/>
  <c r="D76" i="5"/>
  <c r="B15" i="4" s="1"/>
  <c r="K74" i="5"/>
  <c r="J74" i="5"/>
  <c r="I74" i="5"/>
  <c r="G74" i="5"/>
  <c r="F74" i="5"/>
  <c r="K72" i="5"/>
  <c r="J72" i="5"/>
  <c r="I72" i="5"/>
  <c r="G72" i="5"/>
  <c r="F72" i="5"/>
  <c r="K70" i="5"/>
  <c r="J70" i="5"/>
  <c r="I70" i="5"/>
  <c r="G70" i="5"/>
  <c r="F70" i="5"/>
  <c r="B6" i="3"/>
  <c r="E72" i="5"/>
  <c r="E70" i="5"/>
  <c r="E68" i="5"/>
  <c r="K68" i="5"/>
  <c r="J68" i="5"/>
  <c r="I68" i="5"/>
  <c r="G68" i="5"/>
  <c r="F68" i="5"/>
  <c r="C74" i="5"/>
  <c r="C10" i="4" s="1"/>
  <c r="C72" i="5"/>
  <c r="C19" i="2" s="1"/>
  <c r="C70" i="5"/>
  <c r="C41" i="2" s="1"/>
  <c r="C68" i="5"/>
  <c r="C31" i="2" s="1"/>
  <c r="C64" i="5"/>
  <c r="D74" i="5"/>
  <c r="B10" i="4" s="1"/>
  <c r="D72" i="5"/>
  <c r="B19" i="2" s="1"/>
  <c r="D70" i="5"/>
  <c r="B41" i="2" s="1"/>
  <c r="D68" i="5"/>
  <c r="B31" i="2" s="1"/>
  <c r="B16" i="3"/>
  <c r="O99" i="5" l="1"/>
  <c r="N99" i="5"/>
  <c r="M99" i="5"/>
  <c r="L99" i="5"/>
  <c r="H99" i="5"/>
  <c r="O98" i="5"/>
  <c r="N98" i="5"/>
  <c r="M98" i="5"/>
  <c r="L98" i="5"/>
  <c r="H98" i="5"/>
  <c r="O97" i="5"/>
  <c r="N97" i="5"/>
  <c r="M97" i="5"/>
  <c r="L97" i="5"/>
  <c r="H97" i="5"/>
  <c r="O96" i="5"/>
  <c r="N96" i="5"/>
  <c r="M96" i="5"/>
  <c r="L96" i="5"/>
  <c r="H96" i="5"/>
  <c r="O95" i="5"/>
  <c r="N95" i="5"/>
  <c r="M95" i="5"/>
  <c r="L95" i="5"/>
  <c r="H95" i="5"/>
  <c r="O94" i="5"/>
  <c r="N94" i="5"/>
  <c r="M94" i="5"/>
  <c r="L94" i="5"/>
  <c r="H94" i="5"/>
  <c r="O93" i="5"/>
  <c r="N93" i="5"/>
  <c r="M93" i="5"/>
  <c r="L93" i="5"/>
  <c r="H93" i="5"/>
  <c r="O92" i="5"/>
  <c r="N92" i="5"/>
  <c r="M92" i="5"/>
  <c r="L92" i="5"/>
  <c r="H92" i="5"/>
  <c r="O91" i="5"/>
  <c r="N91" i="5"/>
  <c r="M91" i="5"/>
  <c r="L91" i="5"/>
  <c r="H91" i="5"/>
  <c r="O90" i="5"/>
  <c r="N90" i="5"/>
  <c r="M90" i="5"/>
  <c r="L90" i="5"/>
  <c r="H90" i="5"/>
  <c r="O89" i="5"/>
  <c r="N89" i="5"/>
  <c r="M89" i="5"/>
  <c r="L89" i="5"/>
  <c r="H89" i="5"/>
  <c r="O88" i="5"/>
  <c r="N88" i="5"/>
  <c r="M88" i="5"/>
  <c r="L88" i="5"/>
  <c r="H88" i="5"/>
  <c r="O87" i="5"/>
  <c r="N87" i="5"/>
  <c r="M87" i="5"/>
  <c r="L87" i="5"/>
  <c r="H87" i="5"/>
  <c r="O86" i="5"/>
  <c r="N86" i="5"/>
  <c r="M86" i="5"/>
  <c r="L86" i="5"/>
  <c r="H86" i="5"/>
  <c r="O85" i="5"/>
  <c r="N85" i="5"/>
  <c r="M85" i="5"/>
  <c r="L85" i="5"/>
  <c r="H85" i="5"/>
  <c r="O84" i="5"/>
  <c r="N84" i="5"/>
  <c r="M84" i="5"/>
  <c r="L84" i="5"/>
  <c r="H84" i="5"/>
  <c r="N61" i="1"/>
  <c r="M61" i="1"/>
  <c r="L61" i="1"/>
  <c r="K61" i="1"/>
  <c r="G61" i="1"/>
  <c r="N60" i="1"/>
  <c r="M60" i="1"/>
  <c r="L60" i="1"/>
  <c r="O60" i="1" s="1"/>
  <c r="K60" i="1"/>
  <c r="G60" i="1"/>
  <c r="N59" i="1"/>
  <c r="M59" i="1"/>
  <c r="L59" i="1"/>
  <c r="K59" i="1"/>
  <c r="G59" i="1"/>
  <c r="N58" i="1"/>
  <c r="M58" i="1"/>
  <c r="L58" i="1"/>
  <c r="K58" i="1"/>
  <c r="G58" i="1"/>
  <c r="N57" i="1"/>
  <c r="M57" i="1"/>
  <c r="L57" i="1"/>
  <c r="K57" i="1"/>
  <c r="G57" i="1"/>
  <c r="N56" i="1"/>
  <c r="M56" i="1"/>
  <c r="L56" i="1"/>
  <c r="K56" i="1"/>
  <c r="G56" i="1"/>
  <c r="N55" i="1"/>
  <c r="M55" i="1"/>
  <c r="L55" i="1"/>
  <c r="K55" i="1"/>
  <c r="G55" i="1"/>
  <c r="N54" i="1"/>
  <c r="M54" i="1"/>
  <c r="L54" i="1"/>
  <c r="K54" i="1"/>
  <c r="G54" i="1"/>
  <c r="C33" i="2"/>
  <c r="B33" i="2"/>
  <c r="B11" i="3"/>
  <c r="C9" i="2"/>
  <c r="G22" i="2"/>
  <c r="K62" i="5"/>
  <c r="J62" i="5"/>
  <c r="I62" i="5"/>
  <c r="G62" i="5"/>
  <c r="F62" i="5"/>
  <c r="K64" i="5"/>
  <c r="J64" i="5"/>
  <c r="I64" i="5"/>
  <c r="G64" i="5"/>
  <c r="F64" i="5"/>
  <c r="E64" i="5"/>
  <c r="E62" i="5"/>
  <c r="K60" i="5"/>
  <c r="J60" i="5"/>
  <c r="I60" i="5"/>
  <c r="G60" i="5"/>
  <c r="F60" i="5"/>
  <c r="E60" i="5"/>
  <c r="K58" i="5"/>
  <c r="J58" i="5"/>
  <c r="I58" i="5"/>
  <c r="G58" i="5"/>
  <c r="F58" i="5"/>
  <c r="E58" i="5"/>
  <c r="C62" i="5"/>
  <c r="C18" i="4" s="1"/>
  <c r="C60" i="5"/>
  <c r="C39" i="2" s="1"/>
  <c r="C58" i="5"/>
  <c r="C13" i="2" s="1"/>
  <c r="D64" i="5"/>
  <c r="B9" i="2" s="1"/>
  <c r="D62" i="5"/>
  <c r="B18" i="4" s="1"/>
  <c r="D60" i="5"/>
  <c r="B39" i="2" s="1"/>
  <c r="D58" i="5"/>
  <c r="B13" i="2" s="1"/>
  <c r="O59" i="1" l="1"/>
  <c r="P58" i="1"/>
  <c r="C15" i="3" s="1"/>
  <c r="Q59" i="1"/>
  <c r="E15" i="3" s="1"/>
  <c r="P85" i="5"/>
  <c r="P89" i="5"/>
  <c r="P93" i="5"/>
  <c r="P97" i="5"/>
  <c r="O58" i="1"/>
  <c r="O61" i="1"/>
  <c r="P87" i="5"/>
  <c r="P91" i="5"/>
  <c r="P95" i="5"/>
  <c r="P99" i="5"/>
  <c r="O55" i="1"/>
  <c r="O54" i="1"/>
  <c r="O56" i="1"/>
  <c r="Q55" i="1"/>
  <c r="E7" i="3" s="1"/>
  <c r="O57" i="1"/>
  <c r="P54" i="1"/>
  <c r="C7" i="3" s="1"/>
  <c r="P88" i="5"/>
  <c r="P98" i="5"/>
  <c r="P96" i="5"/>
  <c r="P94" i="5"/>
  <c r="P92" i="5"/>
  <c r="P90" i="5"/>
  <c r="P86" i="5"/>
  <c r="P84" i="5"/>
  <c r="P55" i="1"/>
  <c r="D7" i="3" s="1"/>
  <c r="P59" i="1"/>
  <c r="D15" i="3" s="1"/>
  <c r="K56" i="5"/>
  <c r="J56" i="5"/>
  <c r="I56" i="5"/>
  <c r="G56" i="5"/>
  <c r="F56" i="5"/>
  <c r="K54" i="5"/>
  <c r="J54" i="5"/>
  <c r="I54" i="5"/>
  <c r="G54" i="5"/>
  <c r="F54" i="5"/>
  <c r="E56" i="5"/>
  <c r="E54" i="5"/>
  <c r="C34" i="2"/>
  <c r="B14" i="3"/>
  <c r="C56" i="5"/>
  <c r="C54" i="5"/>
  <c r="C30" i="2" s="1"/>
  <c r="D56" i="5"/>
  <c r="B34" i="2" s="1"/>
  <c r="D54" i="5"/>
  <c r="B30" i="2" s="1"/>
  <c r="F15" i="3" l="1"/>
  <c r="R89" i="5"/>
  <c r="F25" i="2" s="1"/>
  <c r="Q58" i="1"/>
  <c r="Q54" i="1"/>
  <c r="R88" i="5"/>
  <c r="Q89" i="5"/>
  <c r="E25" i="2" s="1"/>
  <c r="Q88" i="5"/>
  <c r="D25" i="2" s="1"/>
  <c r="R99" i="5"/>
  <c r="F27" i="2" s="1"/>
  <c r="Q99" i="5"/>
  <c r="E27" i="2" s="1"/>
  <c r="R98" i="5"/>
  <c r="Q98" i="5"/>
  <c r="D27" i="2" s="1"/>
  <c r="Q97" i="5"/>
  <c r="E21" i="2" s="1"/>
  <c r="Q96" i="5"/>
  <c r="D21" i="2" s="1"/>
  <c r="R96" i="5"/>
  <c r="R97" i="5"/>
  <c r="F21" i="2" s="1"/>
  <c r="R94" i="5"/>
  <c r="Q94" i="5"/>
  <c r="D10" i="2" s="1"/>
  <c r="R95" i="5"/>
  <c r="F10" i="2" s="1"/>
  <c r="Q95" i="5"/>
  <c r="E10" i="2" s="1"/>
  <c r="R92" i="5"/>
  <c r="Q92" i="5"/>
  <c r="D12" i="4" s="1"/>
  <c r="R93" i="5"/>
  <c r="F12" i="4" s="1"/>
  <c r="Q93" i="5"/>
  <c r="E12" i="4" s="1"/>
  <c r="R90" i="5"/>
  <c r="Q91" i="5"/>
  <c r="E36" i="2" s="1"/>
  <c r="R91" i="5"/>
  <c r="F36" i="2" s="1"/>
  <c r="Q90" i="5"/>
  <c r="D36" i="2" s="1"/>
  <c r="Q87" i="5"/>
  <c r="E17" i="2" s="1"/>
  <c r="R87" i="5"/>
  <c r="F17" i="2" s="1"/>
  <c r="R86" i="5"/>
  <c r="Q86" i="5"/>
  <c r="D17" i="2" s="1"/>
  <c r="R85" i="5"/>
  <c r="F38" i="2" s="1"/>
  <c r="Q85" i="5"/>
  <c r="E38" i="2" s="1"/>
  <c r="Q84" i="5"/>
  <c r="D38" i="2" s="1"/>
  <c r="R84" i="5"/>
  <c r="B8" i="3"/>
  <c r="B9" i="3"/>
  <c r="B4" i="3"/>
  <c r="K52" i="5"/>
  <c r="J52" i="5"/>
  <c r="I52" i="5"/>
  <c r="G52" i="5"/>
  <c r="F52" i="5"/>
  <c r="K50" i="5"/>
  <c r="J50" i="5"/>
  <c r="I50" i="5"/>
  <c r="G50" i="5"/>
  <c r="F50" i="5"/>
  <c r="K48" i="5"/>
  <c r="J48" i="5"/>
  <c r="I48" i="5"/>
  <c r="G48" i="5"/>
  <c r="F48" i="5"/>
  <c r="K46" i="5"/>
  <c r="J46" i="5"/>
  <c r="I46" i="5"/>
  <c r="G46" i="5"/>
  <c r="F46" i="5"/>
  <c r="K44" i="5"/>
  <c r="J44" i="5"/>
  <c r="I44" i="5"/>
  <c r="G44" i="5"/>
  <c r="F44" i="5"/>
  <c r="K42" i="5"/>
  <c r="J42" i="5"/>
  <c r="I42" i="5"/>
  <c r="G42" i="5"/>
  <c r="F42" i="5"/>
  <c r="K40" i="5"/>
  <c r="J40" i="5"/>
  <c r="I40" i="5"/>
  <c r="G40" i="5"/>
  <c r="F40" i="5"/>
  <c r="K38" i="5"/>
  <c r="J38" i="5"/>
  <c r="I38" i="5"/>
  <c r="G38" i="5"/>
  <c r="F38" i="5"/>
  <c r="E52" i="5"/>
  <c r="E50" i="5"/>
  <c r="E48" i="5"/>
  <c r="E46" i="5"/>
  <c r="E44" i="5"/>
  <c r="E42" i="5"/>
  <c r="E40" i="5"/>
  <c r="E38" i="5"/>
  <c r="E36" i="5"/>
  <c r="C52" i="5"/>
  <c r="C23" i="2" s="1"/>
  <c r="C50" i="5"/>
  <c r="C20" i="2" s="1"/>
  <c r="C48" i="5"/>
  <c r="C29" i="2" s="1"/>
  <c r="C46" i="5"/>
  <c r="C15" i="2" s="1"/>
  <c r="C44" i="5"/>
  <c r="C14" i="4" s="1"/>
  <c r="C42" i="5"/>
  <c r="C14" i="2" s="1"/>
  <c r="C40" i="5"/>
  <c r="C17" i="4" s="1"/>
  <c r="C38" i="5"/>
  <c r="C12" i="2" s="1"/>
  <c r="C36" i="5"/>
  <c r="C6" i="2" s="1"/>
  <c r="G25" i="2" l="1"/>
  <c r="G21" i="2"/>
  <c r="G10" i="2"/>
  <c r="G27" i="2"/>
  <c r="G36" i="2"/>
  <c r="G17" i="2"/>
  <c r="C34" i="5"/>
  <c r="C35" i="2" s="1"/>
  <c r="C32" i="5"/>
  <c r="C11" i="2" s="1"/>
  <c r="C30" i="5"/>
  <c r="C5" i="2" s="1"/>
  <c r="C28" i="5"/>
  <c r="K36" i="5"/>
  <c r="J36" i="5"/>
  <c r="I36" i="5"/>
  <c r="G36" i="5"/>
  <c r="F36" i="5"/>
  <c r="K34" i="5"/>
  <c r="J34" i="5"/>
  <c r="I34" i="5"/>
  <c r="G34" i="5"/>
  <c r="F34" i="5"/>
  <c r="K32" i="5"/>
  <c r="J32" i="5"/>
  <c r="I32" i="5"/>
  <c r="G32" i="5"/>
  <c r="F32" i="5"/>
  <c r="K30" i="5"/>
  <c r="J30" i="5"/>
  <c r="I30" i="5"/>
  <c r="G30" i="5"/>
  <c r="F30" i="5"/>
  <c r="D52" i="5"/>
  <c r="B23" i="2" s="1"/>
  <c r="D50" i="5"/>
  <c r="B20" i="2" s="1"/>
  <c r="D48" i="5"/>
  <c r="B29" i="2" s="1"/>
  <c r="D46" i="5"/>
  <c r="B15" i="2" s="1"/>
  <c r="D44" i="5"/>
  <c r="B14" i="4" s="1"/>
  <c r="D42" i="5"/>
  <c r="B14" i="2" s="1"/>
  <c r="D40" i="5"/>
  <c r="B17" i="4" s="1"/>
  <c r="D38" i="5"/>
  <c r="B12" i="2" s="1"/>
  <c r="D36" i="5"/>
  <c r="B6" i="2" s="1"/>
  <c r="E34" i="5"/>
  <c r="E32" i="5"/>
  <c r="E30" i="5"/>
  <c r="E28" i="5"/>
  <c r="D34" i="5"/>
  <c r="B35" i="2" s="1"/>
  <c r="D32" i="5"/>
  <c r="B11" i="2" s="1"/>
  <c r="D30" i="5"/>
  <c r="B5" i="2" s="1"/>
  <c r="D28" i="5"/>
  <c r="K16" i="5" l="1"/>
  <c r="J16" i="5"/>
  <c r="I16" i="5"/>
  <c r="G16" i="5"/>
  <c r="F16" i="5"/>
  <c r="K14" i="5"/>
  <c r="J14" i="5"/>
  <c r="I14" i="5"/>
  <c r="G14" i="5"/>
  <c r="F14" i="5"/>
  <c r="E16" i="5"/>
  <c r="E14" i="5"/>
  <c r="E18" i="5"/>
  <c r="C16" i="2"/>
  <c r="B16" i="2"/>
  <c r="K28" i="5" l="1"/>
  <c r="J28" i="5"/>
  <c r="I28" i="5"/>
  <c r="G28" i="5"/>
  <c r="F28" i="5"/>
  <c r="K26" i="5"/>
  <c r="J26" i="5"/>
  <c r="I26" i="5"/>
  <c r="G26" i="5"/>
  <c r="F26" i="5"/>
  <c r="K24" i="5"/>
  <c r="J24" i="5"/>
  <c r="I24" i="5"/>
  <c r="G24" i="5"/>
  <c r="F24" i="5"/>
  <c r="K22" i="5"/>
  <c r="J22" i="5"/>
  <c r="I22" i="5"/>
  <c r="G22" i="5"/>
  <c r="F22" i="5"/>
  <c r="E26" i="5"/>
  <c r="E24" i="5"/>
  <c r="E22" i="5"/>
  <c r="E20" i="5"/>
  <c r="C26" i="5"/>
  <c r="C28" i="2" s="1"/>
  <c r="C24" i="5"/>
  <c r="C7" i="2" s="1"/>
  <c r="C22" i="5"/>
  <c r="C18" i="2" s="1"/>
  <c r="C20" i="5"/>
  <c r="D26" i="5"/>
  <c r="B28" i="2" s="1"/>
  <c r="D24" i="5"/>
  <c r="B7" i="2" s="1"/>
  <c r="D22" i="5"/>
  <c r="B18" i="2" s="1"/>
  <c r="B5" i="3"/>
  <c r="C32" i="2" l="1"/>
  <c r="K20" i="5"/>
  <c r="J20" i="5"/>
  <c r="I20" i="5"/>
  <c r="G20" i="5"/>
  <c r="F20" i="5"/>
  <c r="K18" i="5"/>
  <c r="J18" i="5"/>
  <c r="I18" i="5"/>
  <c r="G18" i="5"/>
  <c r="F18" i="5"/>
  <c r="D18" i="5"/>
  <c r="B40" i="2" s="1"/>
  <c r="D16" i="5"/>
  <c r="B8" i="2" s="1"/>
  <c r="D14" i="5"/>
  <c r="B26" i="2" s="1"/>
  <c r="E12" i="5"/>
  <c r="B12" i="3"/>
  <c r="C18" i="5"/>
  <c r="C40" i="2" s="1"/>
  <c r="C16" i="5"/>
  <c r="C8" i="2" s="1"/>
  <c r="C14" i="5"/>
  <c r="C26" i="2" s="1"/>
  <c r="D20" i="5"/>
  <c r="B32" i="2" s="1"/>
  <c r="D12" i="5"/>
  <c r="B20" i="4" l="1"/>
  <c r="C37" i="2"/>
  <c r="C24" i="2"/>
  <c r="K12" i="5"/>
  <c r="J12" i="5"/>
  <c r="I12" i="5"/>
  <c r="G12" i="5"/>
  <c r="F12" i="5"/>
  <c r="K10" i="5"/>
  <c r="J10" i="5"/>
  <c r="I10" i="5"/>
  <c r="G10" i="5"/>
  <c r="F10" i="5"/>
  <c r="E10" i="5"/>
  <c r="K8" i="5"/>
  <c r="J8" i="5"/>
  <c r="I8" i="5"/>
  <c r="G8" i="5"/>
  <c r="F8" i="5"/>
  <c r="E8" i="5"/>
  <c r="K6" i="5"/>
  <c r="J6" i="5"/>
  <c r="I6" i="5"/>
  <c r="G6" i="5"/>
  <c r="F6" i="5"/>
  <c r="E6" i="5"/>
  <c r="C12" i="5"/>
  <c r="C20" i="4" s="1"/>
  <c r="C10" i="5"/>
  <c r="C11" i="4" s="1"/>
  <c r="C8" i="5"/>
  <c r="C6" i="5"/>
  <c r="D10" i="5"/>
  <c r="B11" i="4" s="1"/>
  <c r="D8" i="5"/>
  <c r="B37" i="2" s="1"/>
  <c r="D6" i="5"/>
  <c r="B24" i="2" s="1"/>
  <c r="N52" i="1" l="1"/>
  <c r="N51" i="1"/>
  <c r="N48" i="1"/>
  <c r="N47" i="1"/>
  <c r="N44" i="1"/>
  <c r="N43" i="1"/>
  <c r="N40" i="1"/>
  <c r="N39" i="1"/>
  <c r="N36" i="1"/>
  <c r="N35" i="1"/>
  <c r="N32" i="1"/>
  <c r="N31" i="1"/>
  <c r="N28" i="1"/>
  <c r="N27" i="1"/>
  <c r="N24" i="1"/>
  <c r="N23" i="1"/>
  <c r="N20" i="1"/>
  <c r="N19" i="1"/>
  <c r="N16" i="1"/>
  <c r="N15" i="1"/>
  <c r="N12" i="1"/>
  <c r="N11" i="1"/>
  <c r="N53" i="1"/>
  <c r="N49" i="1"/>
  <c r="N45" i="1"/>
  <c r="N41" i="1"/>
  <c r="N37" i="1"/>
  <c r="N33" i="1"/>
  <c r="N29" i="1"/>
  <c r="N25" i="1"/>
  <c r="N21" i="1"/>
  <c r="N17" i="1"/>
  <c r="N13" i="1"/>
  <c r="N50" i="1"/>
  <c r="N46" i="1"/>
  <c r="N42" i="1"/>
  <c r="N38" i="1"/>
  <c r="N34" i="1"/>
  <c r="N30" i="1"/>
  <c r="N26" i="1"/>
  <c r="N22" i="1"/>
  <c r="N18" i="1"/>
  <c r="N14" i="1"/>
  <c r="N10" i="1"/>
  <c r="M52" i="1"/>
  <c r="M51" i="1"/>
  <c r="M48" i="1"/>
  <c r="M47" i="1"/>
  <c r="M44" i="1"/>
  <c r="M43" i="1"/>
  <c r="M40" i="1"/>
  <c r="M39" i="1"/>
  <c r="M35" i="1"/>
  <c r="M37" i="1"/>
  <c r="M36" i="1"/>
  <c r="M32" i="1"/>
  <c r="M31" i="1"/>
  <c r="M28" i="1"/>
  <c r="M27" i="1"/>
  <c r="M24" i="1"/>
  <c r="M23" i="1"/>
  <c r="M20" i="1"/>
  <c r="M19" i="1"/>
  <c r="M16" i="1"/>
  <c r="M15" i="1"/>
  <c r="M12" i="1"/>
  <c r="M11" i="1"/>
  <c r="M53" i="1"/>
  <c r="M49" i="1"/>
  <c r="M45" i="1"/>
  <c r="M41" i="1"/>
  <c r="M33" i="1"/>
  <c r="M29" i="1"/>
  <c r="M25" i="1"/>
  <c r="M21" i="1"/>
  <c r="M17" i="1"/>
  <c r="M13" i="1"/>
  <c r="M50" i="1"/>
  <c r="M46" i="1"/>
  <c r="M42" i="1"/>
  <c r="M38" i="1"/>
  <c r="M34" i="1"/>
  <c r="M30" i="1"/>
  <c r="M26" i="1"/>
  <c r="M22" i="1"/>
  <c r="M18" i="1"/>
  <c r="M14" i="1"/>
  <c r="M10" i="1"/>
  <c r="L52" i="1"/>
  <c r="L51" i="1"/>
  <c r="L48" i="1"/>
  <c r="L47" i="1"/>
  <c r="L44" i="1"/>
  <c r="L43" i="1"/>
  <c r="L40" i="1"/>
  <c r="L39" i="1"/>
  <c r="L36" i="1"/>
  <c r="L35" i="1"/>
  <c r="L32" i="1"/>
  <c r="L31" i="1"/>
  <c r="L28" i="1"/>
  <c r="L27" i="1"/>
  <c r="L24" i="1"/>
  <c r="L23" i="1"/>
  <c r="L20" i="1"/>
  <c r="L19" i="1"/>
  <c r="L16" i="1"/>
  <c r="L15" i="1"/>
  <c r="L50" i="1"/>
  <c r="L46" i="1"/>
  <c r="L42" i="1"/>
  <c r="L38" i="1"/>
  <c r="L34" i="1"/>
  <c r="L30" i="1"/>
  <c r="L26" i="1"/>
  <c r="L22" i="1"/>
  <c r="L18" i="1"/>
  <c r="L14" i="1"/>
  <c r="L53" i="1"/>
  <c r="L49" i="1"/>
  <c r="L45" i="1"/>
  <c r="L41" i="1"/>
  <c r="L37" i="1"/>
  <c r="L33" i="1"/>
  <c r="L29" i="1"/>
  <c r="L25" i="1"/>
  <c r="L21" i="1"/>
  <c r="L17" i="1"/>
  <c r="L13" i="1"/>
  <c r="L12" i="1"/>
  <c r="L11" i="1"/>
  <c r="L10" i="1"/>
  <c r="B17" i="3" l="1"/>
  <c r="N9" i="1"/>
  <c r="N8" i="1"/>
  <c r="M9" i="1"/>
  <c r="M8" i="1"/>
  <c r="L9" i="1"/>
  <c r="L8" i="1"/>
  <c r="N7" i="1"/>
  <c r="M7" i="1"/>
  <c r="N6" i="1"/>
  <c r="M6" i="1"/>
  <c r="L7" i="1"/>
  <c r="L6" i="1"/>
  <c r="O83" i="5" l="1"/>
  <c r="N83" i="5"/>
  <c r="M83" i="5"/>
  <c r="L83" i="5"/>
  <c r="H83" i="5"/>
  <c r="O82" i="5"/>
  <c r="N82" i="5"/>
  <c r="M82" i="5"/>
  <c r="L82" i="5"/>
  <c r="H82" i="5"/>
  <c r="O81" i="5"/>
  <c r="N81" i="5"/>
  <c r="M81" i="5"/>
  <c r="L81" i="5"/>
  <c r="H81" i="5"/>
  <c r="O80" i="5"/>
  <c r="N80" i="5"/>
  <c r="M80" i="5"/>
  <c r="L80" i="5"/>
  <c r="H80" i="5"/>
  <c r="O79" i="5"/>
  <c r="N79" i="5"/>
  <c r="M79" i="5"/>
  <c r="L79" i="5"/>
  <c r="H79" i="5"/>
  <c r="O78" i="5"/>
  <c r="N78" i="5"/>
  <c r="M78" i="5"/>
  <c r="L78" i="5"/>
  <c r="H78" i="5"/>
  <c r="O77" i="5"/>
  <c r="N77" i="5"/>
  <c r="M77" i="5"/>
  <c r="L77" i="5"/>
  <c r="H77" i="5"/>
  <c r="O76" i="5"/>
  <c r="N76" i="5"/>
  <c r="M76" i="5"/>
  <c r="L76" i="5"/>
  <c r="H76" i="5"/>
  <c r="O75" i="5"/>
  <c r="N75" i="5"/>
  <c r="M75" i="5"/>
  <c r="L75" i="5"/>
  <c r="H75" i="5"/>
  <c r="O74" i="5"/>
  <c r="N74" i="5"/>
  <c r="M74" i="5"/>
  <c r="L74" i="5"/>
  <c r="H74" i="5"/>
  <c r="O73" i="5"/>
  <c r="N73" i="5"/>
  <c r="M73" i="5"/>
  <c r="L73" i="5"/>
  <c r="H73" i="5"/>
  <c r="O72" i="5"/>
  <c r="N72" i="5"/>
  <c r="M72" i="5"/>
  <c r="L72" i="5"/>
  <c r="H72" i="5"/>
  <c r="O71" i="5"/>
  <c r="N71" i="5"/>
  <c r="M71" i="5"/>
  <c r="L71" i="5"/>
  <c r="H71" i="5"/>
  <c r="O70" i="5"/>
  <c r="N70" i="5"/>
  <c r="M70" i="5"/>
  <c r="L70" i="5"/>
  <c r="H70" i="5"/>
  <c r="O69" i="5"/>
  <c r="N69" i="5"/>
  <c r="M69" i="5"/>
  <c r="L69" i="5"/>
  <c r="H69" i="5"/>
  <c r="O68" i="5"/>
  <c r="N68" i="5"/>
  <c r="M68" i="5"/>
  <c r="L68" i="5"/>
  <c r="H68" i="5"/>
  <c r="O67" i="5"/>
  <c r="N67" i="5"/>
  <c r="M67" i="5"/>
  <c r="L67" i="5"/>
  <c r="H67" i="5"/>
  <c r="O66" i="5"/>
  <c r="N66" i="5"/>
  <c r="M66" i="5"/>
  <c r="L66" i="5"/>
  <c r="H66" i="5"/>
  <c r="O65" i="5"/>
  <c r="N65" i="5"/>
  <c r="M65" i="5"/>
  <c r="L65" i="5"/>
  <c r="H65" i="5"/>
  <c r="O64" i="5"/>
  <c r="N64" i="5"/>
  <c r="M64" i="5"/>
  <c r="L64" i="5"/>
  <c r="H64" i="5"/>
  <c r="O63" i="5"/>
  <c r="N63" i="5"/>
  <c r="M63" i="5"/>
  <c r="L63" i="5"/>
  <c r="H63" i="5"/>
  <c r="O62" i="5"/>
  <c r="N62" i="5"/>
  <c r="M62" i="5"/>
  <c r="L62" i="5"/>
  <c r="H62" i="5"/>
  <c r="O61" i="5"/>
  <c r="N61" i="5"/>
  <c r="M61" i="5"/>
  <c r="L61" i="5"/>
  <c r="H61" i="5"/>
  <c r="O60" i="5"/>
  <c r="N60" i="5"/>
  <c r="M60" i="5"/>
  <c r="L60" i="5"/>
  <c r="H60" i="5"/>
  <c r="O59" i="5"/>
  <c r="N59" i="5"/>
  <c r="M59" i="5"/>
  <c r="L59" i="5"/>
  <c r="H59" i="5"/>
  <c r="O58" i="5"/>
  <c r="N58" i="5"/>
  <c r="M58" i="5"/>
  <c r="L58" i="5"/>
  <c r="H58" i="5"/>
  <c r="O57" i="5"/>
  <c r="N57" i="5"/>
  <c r="M57" i="5"/>
  <c r="L57" i="5"/>
  <c r="H57" i="5"/>
  <c r="O56" i="5"/>
  <c r="N56" i="5"/>
  <c r="M56" i="5"/>
  <c r="L56" i="5"/>
  <c r="H56" i="5"/>
  <c r="O55" i="5"/>
  <c r="N55" i="5"/>
  <c r="M55" i="5"/>
  <c r="L55" i="5"/>
  <c r="H55" i="5"/>
  <c r="O54" i="5"/>
  <c r="N54" i="5"/>
  <c r="M54" i="5"/>
  <c r="L54" i="5"/>
  <c r="H54" i="5"/>
  <c r="O53" i="5"/>
  <c r="N53" i="5"/>
  <c r="M53" i="5"/>
  <c r="L53" i="5"/>
  <c r="H53" i="5"/>
  <c r="O52" i="5"/>
  <c r="N52" i="5"/>
  <c r="M52" i="5"/>
  <c r="L52" i="5"/>
  <c r="H52" i="5"/>
  <c r="O51" i="5"/>
  <c r="N51" i="5"/>
  <c r="M51" i="5"/>
  <c r="L51" i="5"/>
  <c r="H51" i="5"/>
  <c r="O50" i="5"/>
  <c r="N50" i="5"/>
  <c r="M50" i="5"/>
  <c r="L50" i="5"/>
  <c r="H50" i="5"/>
  <c r="O49" i="5"/>
  <c r="N49" i="5"/>
  <c r="M49" i="5"/>
  <c r="L49" i="5"/>
  <c r="H49" i="5"/>
  <c r="O48" i="5"/>
  <c r="N48" i="5"/>
  <c r="M48" i="5"/>
  <c r="L48" i="5"/>
  <c r="H48" i="5"/>
  <c r="O47" i="5"/>
  <c r="N47" i="5"/>
  <c r="M47" i="5"/>
  <c r="L47" i="5"/>
  <c r="H47" i="5"/>
  <c r="O46" i="5"/>
  <c r="N46" i="5"/>
  <c r="M46" i="5"/>
  <c r="L46" i="5"/>
  <c r="H46" i="5"/>
  <c r="O45" i="5"/>
  <c r="N45" i="5"/>
  <c r="M45" i="5"/>
  <c r="L45" i="5"/>
  <c r="H45" i="5"/>
  <c r="O44" i="5"/>
  <c r="N44" i="5"/>
  <c r="M44" i="5"/>
  <c r="L44" i="5"/>
  <c r="H44" i="5"/>
  <c r="O43" i="5"/>
  <c r="N43" i="5"/>
  <c r="M43" i="5"/>
  <c r="L43" i="5"/>
  <c r="H43" i="5"/>
  <c r="O42" i="5"/>
  <c r="N42" i="5"/>
  <c r="M42" i="5"/>
  <c r="L42" i="5"/>
  <c r="H42" i="5"/>
  <c r="O41" i="5"/>
  <c r="N41" i="5"/>
  <c r="M41" i="5"/>
  <c r="L41" i="5"/>
  <c r="H41" i="5"/>
  <c r="O40" i="5"/>
  <c r="N40" i="5"/>
  <c r="M40" i="5"/>
  <c r="L40" i="5"/>
  <c r="H40" i="5"/>
  <c r="O39" i="5"/>
  <c r="N39" i="5"/>
  <c r="M39" i="5"/>
  <c r="L39" i="5"/>
  <c r="H39" i="5"/>
  <c r="O38" i="5"/>
  <c r="N38" i="5"/>
  <c r="M38" i="5"/>
  <c r="L38" i="5"/>
  <c r="H38" i="5"/>
  <c r="O37" i="5"/>
  <c r="N37" i="5"/>
  <c r="M37" i="5"/>
  <c r="L37" i="5"/>
  <c r="H37" i="5"/>
  <c r="O36" i="5"/>
  <c r="N36" i="5"/>
  <c r="M36" i="5"/>
  <c r="L36" i="5"/>
  <c r="H36" i="5"/>
  <c r="O35" i="5"/>
  <c r="N35" i="5"/>
  <c r="M35" i="5"/>
  <c r="L35" i="5"/>
  <c r="H35" i="5"/>
  <c r="O34" i="5"/>
  <c r="N34" i="5"/>
  <c r="M34" i="5"/>
  <c r="L34" i="5"/>
  <c r="H34" i="5"/>
  <c r="O33" i="5"/>
  <c r="N33" i="5"/>
  <c r="M33" i="5"/>
  <c r="L33" i="5"/>
  <c r="H33" i="5"/>
  <c r="O32" i="5"/>
  <c r="N32" i="5"/>
  <c r="M32" i="5"/>
  <c r="L32" i="5"/>
  <c r="H32" i="5"/>
  <c r="O31" i="5"/>
  <c r="N31" i="5"/>
  <c r="M31" i="5"/>
  <c r="L31" i="5"/>
  <c r="H31" i="5"/>
  <c r="O30" i="5"/>
  <c r="N30" i="5"/>
  <c r="M30" i="5"/>
  <c r="L30" i="5"/>
  <c r="H30" i="5"/>
  <c r="O29" i="5"/>
  <c r="N29" i="5"/>
  <c r="M29" i="5"/>
  <c r="L29" i="5"/>
  <c r="H29" i="5"/>
  <c r="O28" i="5"/>
  <c r="N28" i="5"/>
  <c r="M28" i="5"/>
  <c r="L28" i="5"/>
  <c r="H28" i="5"/>
  <c r="O27" i="5"/>
  <c r="N27" i="5"/>
  <c r="M27" i="5"/>
  <c r="L27" i="5"/>
  <c r="H27" i="5"/>
  <c r="O26" i="5"/>
  <c r="N26" i="5"/>
  <c r="M26" i="5"/>
  <c r="L26" i="5"/>
  <c r="H26" i="5"/>
  <c r="O25" i="5"/>
  <c r="N25" i="5"/>
  <c r="M25" i="5"/>
  <c r="L25" i="5"/>
  <c r="H25" i="5"/>
  <c r="O24" i="5"/>
  <c r="N24" i="5"/>
  <c r="M24" i="5"/>
  <c r="L24" i="5"/>
  <c r="H24" i="5"/>
  <c r="O23" i="5"/>
  <c r="N23" i="5"/>
  <c r="M23" i="5"/>
  <c r="L23" i="5"/>
  <c r="H23" i="5"/>
  <c r="O22" i="5"/>
  <c r="N22" i="5"/>
  <c r="M22" i="5"/>
  <c r="L22" i="5"/>
  <c r="H22" i="5"/>
  <c r="O21" i="5"/>
  <c r="N21" i="5"/>
  <c r="M21" i="5"/>
  <c r="L21" i="5"/>
  <c r="H21" i="5"/>
  <c r="O20" i="5"/>
  <c r="N20" i="5"/>
  <c r="M20" i="5"/>
  <c r="L20" i="5"/>
  <c r="H20" i="5"/>
  <c r="O19" i="5"/>
  <c r="N19" i="5"/>
  <c r="M19" i="5"/>
  <c r="L19" i="5"/>
  <c r="H19" i="5"/>
  <c r="O18" i="5"/>
  <c r="N18" i="5"/>
  <c r="M18" i="5"/>
  <c r="L18" i="5"/>
  <c r="H18" i="5"/>
  <c r="O17" i="5"/>
  <c r="N17" i="5"/>
  <c r="M17" i="5"/>
  <c r="L17" i="5"/>
  <c r="H17" i="5"/>
  <c r="O16" i="5"/>
  <c r="N16" i="5"/>
  <c r="M16" i="5"/>
  <c r="L16" i="5"/>
  <c r="H16" i="5"/>
  <c r="O15" i="5"/>
  <c r="N15" i="5"/>
  <c r="M15" i="5"/>
  <c r="L15" i="5"/>
  <c r="H15" i="5"/>
  <c r="O14" i="5"/>
  <c r="N14" i="5"/>
  <c r="M14" i="5"/>
  <c r="L14" i="5"/>
  <c r="H14" i="5"/>
  <c r="O13" i="5"/>
  <c r="N13" i="5"/>
  <c r="M13" i="5"/>
  <c r="L13" i="5"/>
  <c r="H13" i="5"/>
  <c r="O12" i="5"/>
  <c r="N12" i="5"/>
  <c r="M12" i="5"/>
  <c r="L12" i="5"/>
  <c r="H12" i="5"/>
  <c r="O11" i="5"/>
  <c r="N11" i="5"/>
  <c r="M11" i="5"/>
  <c r="L11" i="5"/>
  <c r="H11" i="5"/>
  <c r="O10" i="5"/>
  <c r="N10" i="5"/>
  <c r="M10" i="5"/>
  <c r="L10" i="5"/>
  <c r="H10" i="5"/>
  <c r="O9" i="5"/>
  <c r="N9" i="5"/>
  <c r="M9" i="5"/>
  <c r="L9" i="5"/>
  <c r="H9" i="5"/>
  <c r="O8" i="5"/>
  <c r="N8" i="5"/>
  <c r="M8" i="5"/>
  <c r="L8" i="5"/>
  <c r="H8" i="5"/>
  <c r="O7" i="5"/>
  <c r="N7" i="5"/>
  <c r="M7" i="5"/>
  <c r="L7" i="5"/>
  <c r="H7" i="5"/>
  <c r="O6" i="5"/>
  <c r="N6" i="5"/>
  <c r="M6" i="5"/>
  <c r="L6" i="5"/>
  <c r="H6" i="5"/>
  <c r="P41" i="5" l="1"/>
  <c r="P57" i="5"/>
  <c r="P65" i="5"/>
  <c r="P81" i="5"/>
  <c r="P49" i="5"/>
  <c r="P73" i="5"/>
  <c r="P33" i="5"/>
  <c r="P15" i="5"/>
  <c r="P25" i="5"/>
  <c r="P27" i="5"/>
  <c r="P35" i="5"/>
  <c r="P43" i="5"/>
  <c r="P51" i="5"/>
  <c r="P59" i="5"/>
  <c r="P67" i="5"/>
  <c r="P75" i="5"/>
  <c r="P83" i="5"/>
  <c r="P13" i="5"/>
  <c r="P11" i="5"/>
  <c r="P9" i="5"/>
  <c r="P7" i="5"/>
  <c r="P8" i="5"/>
  <c r="P10" i="5"/>
  <c r="P12" i="5"/>
  <c r="P14" i="5"/>
  <c r="P23" i="5"/>
  <c r="P31" i="5"/>
  <c r="P39" i="5"/>
  <c r="P47" i="5"/>
  <c r="P55" i="5"/>
  <c r="P63" i="5"/>
  <c r="P71" i="5"/>
  <c r="P79" i="5"/>
  <c r="P17" i="5"/>
  <c r="P19" i="5"/>
  <c r="P21" i="5"/>
  <c r="P29" i="5"/>
  <c r="P37" i="5"/>
  <c r="P45" i="5"/>
  <c r="P53" i="5"/>
  <c r="P61" i="5"/>
  <c r="P69" i="5"/>
  <c r="P77" i="5"/>
  <c r="P6" i="5"/>
  <c r="P16" i="5"/>
  <c r="P18" i="5"/>
  <c r="P20" i="5"/>
  <c r="P22" i="5"/>
  <c r="P24" i="5"/>
  <c r="P26" i="5"/>
  <c r="P28" i="5"/>
  <c r="P30" i="5"/>
  <c r="P32" i="5"/>
  <c r="P34" i="5"/>
  <c r="P36" i="5"/>
  <c r="P38" i="5"/>
  <c r="P40" i="5"/>
  <c r="P42" i="5"/>
  <c r="P44" i="5"/>
  <c r="P46" i="5"/>
  <c r="P48" i="5"/>
  <c r="P50" i="5"/>
  <c r="P52" i="5"/>
  <c r="P54" i="5"/>
  <c r="P56" i="5"/>
  <c r="P58" i="5"/>
  <c r="P60" i="5"/>
  <c r="P62" i="5"/>
  <c r="P64" i="5"/>
  <c r="P66" i="5"/>
  <c r="P68" i="5"/>
  <c r="P70" i="5"/>
  <c r="P72" i="5"/>
  <c r="P74" i="5"/>
  <c r="P76" i="5"/>
  <c r="P78" i="5"/>
  <c r="P80" i="5"/>
  <c r="P82" i="5"/>
  <c r="R83" i="5" l="1"/>
  <c r="F6" i="4" s="1"/>
  <c r="Q83" i="5"/>
  <c r="E6" i="4" s="1"/>
  <c r="Q82" i="5"/>
  <c r="D6" i="4" s="1"/>
  <c r="R82" i="5"/>
  <c r="R81" i="5"/>
  <c r="F9" i="4" s="1"/>
  <c r="R80" i="5"/>
  <c r="Q81" i="5"/>
  <c r="E9" i="4" s="1"/>
  <c r="Q80" i="5"/>
  <c r="D9" i="4" s="1"/>
  <c r="G9" i="4" s="1"/>
  <c r="R79" i="5"/>
  <c r="F5" i="4" s="1"/>
  <c r="R78" i="5"/>
  <c r="Q79" i="5"/>
  <c r="E5" i="4" s="1"/>
  <c r="Q78" i="5"/>
  <c r="D5" i="4" s="1"/>
  <c r="G5" i="4" s="1"/>
  <c r="R77" i="5"/>
  <c r="F15" i="4" s="1"/>
  <c r="Q77" i="5"/>
  <c r="E15" i="4" s="1"/>
  <c r="Q76" i="5"/>
  <c r="D15" i="4" s="1"/>
  <c r="R76" i="5"/>
  <c r="R75" i="5"/>
  <c r="F10" i="4" s="1"/>
  <c r="R74" i="5"/>
  <c r="Q75" i="5"/>
  <c r="E10" i="4" s="1"/>
  <c r="Q74" i="5"/>
  <c r="D10" i="4" s="1"/>
  <c r="R72" i="5"/>
  <c r="Q73" i="5"/>
  <c r="E19" i="2" s="1"/>
  <c r="Q72" i="5"/>
  <c r="D19" i="2" s="1"/>
  <c r="R73" i="5"/>
  <c r="F19" i="2" s="1"/>
  <c r="R71" i="5"/>
  <c r="F41" i="2" s="1"/>
  <c r="R70" i="5"/>
  <c r="Q71" i="5"/>
  <c r="E41" i="2" s="1"/>
  <c r="Q70" i="5"/>
  <c r="D41" i="2" s="1"/>
  <c r="R68" i="5"/>
  <c r="Q69" i="5"/>
  <c r="E31" i="2" s="1"/>
  <c r="Q68" i="5"/>
  <c r="D31" i="2" s="1"/>
  <c r="R69" i="5"/>
  <c r="F31" i="2" s="1"/>
  <c r="R66" i="5"/>
  <c r="Q67" i="5"/>
  <c r="E33" i="2" s="1"/>
  <c r="Q66" i="5"/>
  <c r="D33" i="2" s="1"/>
  <c r="R67" i="5"/>
  <c r="F33" i="2" s="1"/>
  <c r="R58" i="5"/>
  <c r="Q59" i="5"/>
  <c r="E13" i="2" s="1"/>
  <c r="Q58" i="5"/>
  <c r="D13" i="2" s="1"/>
  <c r="R59" i="5"/>
  <c r="F13" i="2" s="1"/>
  <c r="R63" i="5"/>
  <c r="F18" i="4" s="1"/>
  <c r="R62" i="5"/>
  <c r="Q63" i="5"/>
  <c r="E18" i="4" s="1"/>
  <c r="Q62" i="5"/>
  <c r="D18" i="4" s="1"/>
  <c r="G18" i="4" s="1"/>
  <c r="R65" i="5"/>
  <c r="F9" i="2" s="1"/>
  <c r="R64" i="5"/>
  <c r="Q65" i="5"/>
  <c r="E9" i="2" s="1"/>
  <c r="Q64" i="5"/>
  <c r="D9" i="2" s="1"/>
  <c r="G9" i="2" s="1"/>
  <c r="Q61" i="5"/>
  <c r="E39" i="2" s="1"/>
  <c r="Q60" i="5"/>
  <c r="D39" i="2" s="1"/>
  <c r="R61" i="5"/>
  <c r="F39" i="2" s="1"/>
  <c r="R60" i="5"/>
  <c r="R56" i="5"/>
  <c r="Q57" i="5"/>
  <c r="E34" i="2" s="1"/>
  <c r="Q56" i="5"/>
  <c r="D34" i="2" s="1"/>
  <c r="R57" i="5"/>
  <c r="F34" i="2" s="1"/>
  <c r="R55" i="5"/>
  <c r="F30" i="2" s="1"/>
  <c r="R54" i="5"/>
  <c r="Q55" i="5"/>
  <c r="E30" i="2" s="1"/>
  <c r="Q54" i="5"/>
  <c r="D30" i="2" s="1"/>
  <c r="G30" i="2" s="1"/>
  <c r="R53" i="5"/>
  <c r="F23" i="2" s="1"/>
  <c r="R52" i="5"/>
  <c r="Q53" i="5"/>
  <c r="E23" i="2" s="1"/>
  <c r="Q52" i="5"/>
  <c r="D23" i="2" s="1"/>
  <c r="G23" i="2" s="1"/>
  <c r="R51" i="5"/>
  <c r="F20" i="2" s="1"/>
  <c r="Q51" i="5"/>
  <c r="E20" i="2" s="1"/>
  <c r="Q50" i="5"/>
  <c r="D20" i="2" s="1"/>
  <c r="R50" i="5"/>
  <c r="R43" i="5"/>
  <c r="F14" i="2" s="1"/>
  <c r="R42" i="5"/>
  <c r="Q43" i="5"/>
  <c r="E14" i="2" s="1"/>
  <c r="Q42" i="5"/>
  <c r="D14" i="2" s="1"/>
  <c r="R35" i="5"/>
  <c r="F35" i="2" s="1"/>
  <c r="R34" i="5"/>
  <c r="Q35" i="5"/>
  <c r="E35" i="2" s="1"/>
  <c r="Q34" i="5"/>
  <c r="D35" i="2" s="1"/>
  <c r="R27" i="5"/>
  <c r="F28" i="2" s="1"/>
  <c r="R26" i="5"/>
  <c r="Q27" i="5"/>
  <c r="E28" i="2" s="1"/>
  <c r="Q26" i="5"/>
  <c r="D28" i="2" s="1"/>
  <c r="R49" i="5"/>
  <c r="F29" i="2" s="1"/>
  <c r="R48" i="5"/>
  <c r="Q49" i="5"/>
  <c r="E29" i="2" s="1"/>
  <c r="Q48" i="5"/>
  <c r="D29" i="2" s="1"/>
  <c r="G29" i="2" s="1"/>
  <c r="R41" i="5"/>
  <c r="F17" i="4" s="1"/>
  <c r="Q40" i="5"/>
  <c r="D17" i="4" s="1"/>
  <c r="R40" i="5"/>
  <c r="Q41" i="5"/>
  <c r="E17" i="4" s="1"/>
  <c r="R33" i="5"/>
  <c r="F11" i="2" s="1"/>
  <c r="R32" i="5"/>
  <c r="Q33" i="5"/>
  <c r="E11" i="2" s="1"/>
  <c r="Q32" i="5"/>
  <c r="D11" i="2" s="1"/>
  <c r="G11" i="2" s="1"/>
  <c r="R24" i="5"/>
  <c r="Q25" i="5"/>
  <c r="E7" i="2" s="1"/>
  <c r="Q24" i="5"/>
  <c r="D7" i="2" s="1"/>
  <c r="R25" i="5"/>
  <c r="F7" i="2" s="1"/>
  <c r="R47" i="5"/>
  <c r="F15" i="2" s="1"/>
  <c r="R46" i="5"/>
  <c r="Q47" i="5"/>
  <c r="E15" i="2" s="1"/>
  <c r="Q46" i="5"/>
  <c r="D15" i="2" s="1"/>
  <c r="G15" i="2" s="1"/>
  <c r="R39" i="5"/>
  <c r="F12" i="2" s="1"/>
  <c r="R38" i="5"/>
  <c r="Q39" i="5"/>
  <c r="E12" i="2" s="1"/>
  <c r="Q38" i="5"/>
  <c r="D12" i="2" s="1"/>
  <c r="R31" i="5"/>
  <c r="F5" i="2" s="1"/>
  <c r="R30" i="5"/>
  <c r="Q31" i="5"/>
  <c r="E5" i="2" s="1"/>
  <c r="Q30" i="5"/>
  <c r="D5" i="2" s="1"/>
  <c r="R22" i="5"/>
  <c r="Q23" i="5"/>
  <c r="E18" i="2" s="1"/>
  <c r="Q22" i="5"/>
  <c r="D18" i="2" s="1"/>
  <c r="R23" i="5"/>
  <c r="F18" i="2" s="1"/>
  <c r="R45" i="5"/>
  <c r="F14" i="4" s="1"/>
  <c r="R44" i="5"/>
  <c r="Q45" i="5"/>
  <c r="E14" i="4" s="1"/>
  <c r="Q44" i="5"/>
  <c r="D14" i="4" s="1"/>
  <c r="R37" i="5"/>
  <c r="F6" i="2" s="1"/>
  <c r="R36" i="5"/>
  <c r="Q37" i="5"/>
  <c r="E6" i="2" s="1"/>
  <c r="Q36" i="5"/>
  <c r="D6" i="2" s="1"/>
  <c r="R28" i="5"/>
  <c r="Q29" i="5"/>
  <c r="E16" i="2" s="1"/>
  <c r="Q28" i="5"/>
  <c r="D16" i="2" s="1"/>
  <c r="R29" i="5"/>
  <c r="F16" i="2" s="1"/>
  <c r="R20" i="5"/>
  <c r="Q21" i="5"/>
  <c r="E32" i="2" s="1"/>
  <c r="Q20" i="5"/>
  <c r="D32" i="2" s="1"/>
  <c r="R21" i="5"/>
  <c r="F32" i="2" s="1"/>
  <c r="R18" i="5"/>
  <c r="Q19" i="5"/>
  <c r="E40" i="2" s="1"/>
  <c r="R19" i="5"/>
  <c r="F40" i="2" s="1"/>
  <c r="Q18" i="5"/>
  <c r="D40" i="2" s="1"/>
  <c r="R17" i="5"/>
  <c r="F8" i="2" s="1"/>
  <c r="R16" i="5"/>
  <c r="Q17" i="5"/>
  <c r="E8" i="2" s="1"/>
  <c r="Q16" i="5"/>
  <c r="D8" i="2" s="1"/>
  <c r="G8" i="2" s="1"/>
  <c r="R15" i="5"/>
  <c r="F26" i="2" s="1"/>
  <c r="R14" i="5"/>
  <c r="Q15" i="5"/>
  <c r="E26" i="2" s="1"/>
  <c r="Q14" i="5"/>
  <c r="D26" i="2" s="1"/>
  <c r="R13" i="5"/>
  <c r="F20" i="4" s="1"/>
  <c r="R12" i="5"/>
  <c r="Q13" i="5"/>
  <c r="E20" i="4" s="1"/>
  <c r="Q12" i="5"/>
  <c r="D20" i="4" s="1"/>
  <c r="R11" i="5"/>
  <c r="F11" i="4" s="1"/>
  <c r="R10" i="5"/>
  <c r="Q11" i="5"/>
  <c r="E11" i="4" s="1"/>
  <c r="Q10" i="5"/>
  <c r="D11" i="4" s="1"/>
  <c r="R9" i="5"/>
  <c r="F37" i="2" s="1"/>
  <c r="R8" i="5"/>
  <c r="Q9" i="5"/>
  <c r="E37" i="2" s="1"/>
  <c r="Q8" i="5"/>
  <c r="D37" i="2" s="1"/>
  <c r="R7" i="5"/>
  <c r="F24" i="2" s="1"/>
  <c r="Q7" i="5"/>
  <c r="E24" i="2" s="1"/>
  <c r="R6" i="5"/>
  <c r="Q6" i="5"/>
  <c r="D24" i="2" s="1"/>
  <c r="Q15" i="1"/>
  <c r="Q19" i="1"/>
  <c r="E4" i="3" s="1"/>
  <c r="Q31" i="1"/>
  <c r="E14" i="3" s="1"/>
  <c r="Q39" i="1"/>
  <c r="E16" i="3" s="1"/>
  <c r="Q47" i="1"/>
  <c r="E13" i="3" s="1"/>
  <c r="Q11" i="1"/>
  <c r="P18" i="1"/>
  <c r="C4" i="3" s="1"/>
  <c r="O21" i="1"/>
  <c r="P19" i="1"/>
  <c r="D4" i="3" s="1"/>
  <c r="O32" i="1"/>
  <c r="O30" i="1"/>
  <c r="O9" i="1"/>
  <c r="P7" i="1"/>
  <c r="D17" i="3" s="1"/>
  <c r="O15" i="1"/>
  <c r="P14" i="1"/>
  <c r="O16" i="1"/>
  <c r="O11" i="1"/>
  <c r="O34" i="1"/>
  <c r="P50" i="1"/>
  <c r="C10" i="3" s="1"/>
  <c r="P47" i="1"/>
  <c r="D13" i="3" s="1"/>
  <c r="P38" i="1"/>
  <c r="C16" i="3" s="1"/>
  <c r="O39" i="1"/>
  <c r="O23" i="1"/>
  <c r="P22" i="1"/>
  <c r="O22" i="1"/>
  <c r="P23" i="1"/>
  <c r="O43" i="1"/>
  <c r="O44" i="1"/>
  <c r="O45" i="1"/>
  <c r="P27" i="1"/>
  <c r="D8" i="3" s="1"/>
  <c r="G38" i="2"/>
  <c r="K27" i="1"/>
  <c r="K26" i="1"/>
  <c r="O51" i="1"/>
  <c r="O52" i="1"/>
  <c r="O53" i="1"/>
  <c r="O46" i="1"/>
  <c r="O47" i="1"/>
  <c r="O48" i="1"/>
  <c r="O42" i="1"/>
  <c r="O38" i="1"/>
  <c r="O40" i="1"/>
  <c r="O41" i="1"/>
  <c r="O35" i="1"/>
  <c r="O36" i="1"/>
  <c r="O37" i="1"/>
  <c r="O31" i="1"/>
  <c r="O26" i="1"/>
  <c r="O27" i="1"/>
  <c r="O29" i="1"/>
  <c r="O25" i="1"/>
  <c r="O18" i="1"/>
  <c r="O20" i="1"/>
  <c r="O17" i="1"/>
  <c r="O12" i="1"/>
  <c r="O6" i="1"/>
  <c r="O8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G53" i="1"/>
  <c r="G52" i="1"/>
  <c r="G51" i="1"/>
  <c r="G50" i="1"/>
  <c r="G20" i="2" l="1"/>
  <c r="G15" i="4"/>
  <c r="F7" i="3"/>
  <c r="G33" i="2"/>
  <c r="G12" i="2"/>
  <c r="D9" i="3"/>
  <c r="C9" i="3"/>
  <c r="G32" i="2"/>
  <c r="G18" i="2"/>
  <c r="E12" i="3"/>
  <c r="E5" i="3"/>
  <c r="C5" i="3"/>
  <c r="G39" i="2"/>
  <c r="G11" i="4"/>
  <c r="Q34" i="1"/>
  <c r="G7" i="2"/>
  <c r="G16" i="4"/>
  <c r="G7" i="4"/>
  <c r="G35" i="2"/>
  <c r="G19" i="4"/>
  <c r="G10" i="4"/>
  <c r="G13" i="4"/>
  <c r="G28" i="2"/>
  <c r="G17" i="4"/>
  <c r="G41" i="2"/>
  <c r="G14" i="2"/>
  <c r="G13" i="2"/>
  <c r="G19" i="2"/>
  <c r="G24" i="2"/>
  <c r="P35" i="1"/>
  <c r="D11" i="3" s="1"/>
  <c r="O10" i="1"/>
  <c r="O49" i="1"/>
  <c r="Q46" i="1" s="1"/>
  <c r="G16" i="2"/>
  <c r="Q27" i="1"/>
  <c r="E8" i="3" s="1"/>
  <c r="P43" i="1"/>
  <c r="D6" i="3" s="1"/>
  <c r="Q42" i="1"/>
  <c r="P46" i="1"/>
  <c r="C13" i="3" s="1"/>
  <c r="Q38" i="1"/>
  <c r="P34" i="1"/>
  <c r="C11" i="3" s="1"/>
  <c r="O33" i="1"/>
  <c r="Q30" i="1" s="1"/>
  <c r="G12" i="4"/>
  <c r="P10" i="1"/>
  <c r="Q51" i="1"/>
  <c r="E10" i="3" s="1"/>
  <c r="G26" i="2"/>
  <c r="G34" i="2"/>
  <c r="P26" i="1"/>
  <c r="C8" i="3" s="1"/>
  <c r="P31" i="1"/>
  <c r="D14" i="3" s="1"/>
  <c r="G6" i="4"/>
  <c r="G8" i="4"/>
  <c r="O13" i="1"/>
  <c r="O14" i="1"/>
  <c r="Q14" i="1" s="1"/>
  <c r="O19" i="1"/>
  <c r="Q18" i="1" s="1"/>
  <c r="O24" i="1"/>
  <c r="Q22" i="1" s="1"/>
  <c r="G37" i="2"/>
  <c r="G5" i="2"/>
  <c r="G6" i="2"/>
  <c r="P42" i="1"/>
  <c r="C6" i="3" s="1"/>
  <c r="P39" i="1"/>
  <c r="D16" i="3" s="1"/>
  <c r="F16" i="3" s="1"/>
  <c r="P11" i="1"/>
  <c r="P6" i="1"/>
  <c r="C17" i="3" s="1"/>
  <c r="Q7" i="1"/>
  <c r="E17" i="3" s="1"/>
  <c r="Q43" i="1"/>
  <c r="E6" i="3" s="1"/>
  <c r="Q35" i="1"/>
  <c r="E11" i="3" s="1"/>
  <c r="Q23" i="1"/>
  <c r="O7" i="1"/>
  <c r="Q6" i="1" s="1"/>
  <c r="O28" i="1"/>
  <c r="Q26" i="1" s="1"/>
  <c r="O50" i="1"/>
  <c r="Q50" i="1" s="1"/>
  <c r="G31" i="2"/>
  <c r="G40" i="2"/>
  <c r="P15" i="1"/>
  <c r="P30" i="1"/>
  <c r="C14" i="3" s="1"/>
  <c r="G14" i="4"/>
  <c r="G20" i="4"/>
  <c r="P51" i="1"/>
  <c r="D10" i="3" s="1"/>
  <c r="F8" i="3" l="1"/>
  <c r="F10" i="3"/>
  <c r="E9" i="3"/>
  <c r="F11" i="3"/>
  <c r="C12" i="3"/>
  <c r="D12" i="3"/>
  <c r="F4" i="3"/>
  <c r="D5" i="3"/>
  <c r="F5" i="3" s="1"/>
  <c r="Q10" i="1"/>
  <c r="F17" i="3"/>
  <c r="F14" i="3"/>
  <c r="F6" i="3"/>
  <c r="F9" i="3"/>
  <c r="F13" i="3" l="1"/>
  <c r="F12" i="3"/>
</calcChain>
</file>

<file path=xl/sharedStrings.xml><?xml version="1.0" encoding="utf-8"?>
<sst xmlns="http://schemas.openxmlformats.org/spreadsheetml/2006/main" count="456" uniqueCount="133">
  <si>
    <t>Poř.</t>
  </si>
  <si>
    <t>plné</t>
  </si>
  <si>
    <t>dor</t>
  </si>
  <si>
    <t>chyby</t>
  </si>
  <si>
    <t>Celkem</t>
  </si>
  <si>
    <t>hráč</t>
  </si>
  <si>
    <t>Jméno</t>
  </si>
  <si>
    <t>suma</t>
  </si>
  <si>
    <t>dorážka</t>
  </si>
  <si>
    <t xml:space="preserve">     1.dráha</t>
  </si>
  <si>
    <t xml:space="preserve">     2.dráha</t>
  </si>
  <si>
    <t>Celkem za hráče</t>
  </si>
  <si>
    <t>hráčka</t>
  </si>
  <si>
    <t>Družstvo</t>
  </si>
  <si>
    <t xml:space="preserve">             Celkem za družstvo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</si>
  <si>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</si>
  <si>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</si>
  <si>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</si>
  <si>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</si>
  <si>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</si>
  <si>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</si>
  <si>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</si>
  <si>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</si>
  <si>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</si>
  <si>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</si>
  <si>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</si>
  <si>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</si>
  <si>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</si>
  <si>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</si>
  <si>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</si>
  <si>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</si>
  <si>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</si>
  <si>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</si>
  <si>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</si>
  <si>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</si>
  <si>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</si>
  <si>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</si>
  <si>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</si>
  <si>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</si>
  <si>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</si>
  <si>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</si>
  <si>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</si>
  <si>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</si>
  <si>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Dráhy</t>
  </si>
  <si>
    <t>chyb.</t>
  </si>
  <si>
    <t>3-4</t>
  </si>
  <si>
    <t>1-2</t>
  </si>
  <si>
    <t xml:space="preserve">             Vyšší nához</t>
  </si>
  <si>
    <t>Náhozy</t>
  </si>
  <si>
    <t>I.</t>
  </si>
  <si>
    <t>II.</t>
  </si>
  <si>
    <t>Autoexpres Cup - jednotlivci na 60 HS - 2020</t>
  </si>
  <si>
    <t>Autoexpres Cup - družstva na 60 HS - 2020</t>
  </si>
  <si>
    <t>Autoexpres Cup - 2020 - na 60 HS</t>
  </si>
  <si>
    <t>Autoexpres Cup - 2020 na 60 HS - muži</t>
  </si>
  <si>
    <t>Autoexpres Cup - 2020 na 60 HS - ženy</t>
  </si>
  <si>
    <t>SKITTLES</t>
  </si>
  <si>
    <r>
      <t xml:space="preserve">Hrdlička  </t>
    </r>
    <r>
      <rPr>
        <sz val="10"/>
        <rFont val="Arial CE"/>
        <charset val="238"/>
      </rPr>
      <t>Milan</t>
    </r>
  </si>
  <si>
    <r>
      <t xml:space="preserve">Moučka </t>
    </r>
    <r>
      <rPr>
        <sz val="10"/>
        <rFont val="Arial CE"/>
        <charset val="238"/>
      </rPr>
      <t>Luděk</t>
    </r>
  </si>
  <si>
    <r>
      <t xml:space="preserve">Bulková </t>
    </r>
    <r>
      <rPr>
        <sz val="10"/>
        <rFont val="Arial CE"/>
        <charset val="238"/>
      </rPr>
      <t>Petra</t>
    </r>
  </si>
  <si>
    <r>
      <t xml:space="preserve">Šiplová  </t>
    </r>
    <r>
      <rPr>
        <sz val="10"/>
        <rFont val="Arial CE"/>
        <charset val="238"/>
      </rPr>
      <t>Veronika</t>
    </r>
  </si>
  <si>
    <t>Alpa camp</t>
  </si>
  <si>
    <t>Náhlá sešlost</t>
  </si>
  <si>
    <r>
      <t xml:space="preserve">Maša </t>
    </r>
    <r>
      <rPr>
        <sz val="10"/>
        <rFont val="Arial CE"/>
        <charset val="238"/>
      </rPr>
      <t>Olin</t>
    </r>
  </si>
  <si>
    <r>
      <t xml:space="preserve">Nekuda </t>
    </r>
    <r>
      <rPr>
        <sz val="10"/>
        <rFont val="Arial CE"/>
        <charset val="238"/>
      </rPr>
      <t>Josef</t>
    </r>
  </si>
  <si>
    <r>
      <t xml:space="preserve">Makovický </t>
    </r>
    <r>
      <rPr>
        <sz val="10"/>
        <rFont val="Arial CE"/>
        <charset val="238"/>
      </rPr>
      <t>Michal</t>
    </r>
  </si>
  <si>
    <r>
      <t xml:space="preserve">Doležal </t>
    </r>
    <r>
      <rPr>
        <sz val="10"/>
        <rFont val="Arial CE"/>
        <charset val="238"/>
      </rPr>
      <t>Zdeněk</t>
    </r>
  </si>
  <si>
    <t>Zmeškal  Jaroslav</t>
  </si>
  <si>
    <r>
      <t xml:space="preserve">Kalabus </t>
    </r>
    <r>
      <rPr>
        <sz val="10"/>
        <rFont val="Arial CE"/>
        <charset val="238"/>
      </rPr>
      <t>Jaroslav</t>
    </r>
  </si>
  <si>
    <t>Caha Zdeněk</t>
  </si>
  <si>
    <r>
      <t xml:space="preserve">Sítař </t>
    </r>
    <r>
      <rPr>
        <sz val="10"/>
        <rFont val="Arial CE"/>
        <charset val="238"/>
      </rPr>
      <t>Ivo</t>
    </r>
  </si>
  <si>
    <t>Ctirad Troubsko</t>
  </si>
  <si>
    <t>Srkla</t>
  </si>
  <si>
    <r>
      <t xml:space="preserve">Svěrák </t>
    </r>
    <r>
      <rPr>
        <sz val="10"/>
        <rFont val="Arial CE"/>
        <charset val="238"/>
      </rPr>
      <t>Milan</t>
    </r>
  </si>
  <si>
    <r>
      <t xml:space="preserve">Svěrák </t>
    </r>
    <r>
      <rPr>
        <sz val="10"/>
        <rFont val="Arial CE"/>
        <charset val="238"/>
      </rPr>
      <t>Aleš</t>
    </r>
  </si>
  <si>
    <r>
      <t xml:space="preserve">Turek </t>
    </r>
    <r>
      <rPr>
        <sz val="10"/>
        <rFont val="Arial CE"/>
        <charset val="238"/>
      </rPr>
      <t>Tobiáš</t>
    </r>
  </si>
  <si>
    <r>
      <t xml:space="preserve">Turek </t>
    </r>
    <r>
      <rPr>
        <sz val="10"/>
        <rFont val="Arial CE"/>
        <charset val="238"/>
      </rPr>
      <t>Tomáš</t>
    </r>
  </si>
  <si>
    <r>
      <t xml:space="preserve">Němec </t>
    </r>
    <r>
      <rPr>
        <sz val="10"/>
        <rFont val="Arial CE"/>
        <charset val="238"/>
      </rPr>
      <t>Libor</t>
    </r>
  </si>
  <si>
    <r>
      <t xml:space="preserve">Čeperová </t>
    </r>
    <r>
      <rPr>
        <sz val="10"/>
        <rFont val="Arial CE"/>
        <charset val="238"/>
      </rPr>
      <t>Olga</t>
    </r>
  </si>
  <si>
    <r>
      <t xml:space="preserve">Janda </t>
    </r>
    <r>
      <rPr>
        <sz val="10"/>
        <rFont val="Arial CE"/>
        <charset val="238"/>
      </rPr>
      <t>Milan</t>
    </r>
  </si>
  <si>
    <r>
      <t xml:space="preserve">Klíčníková </t>
    </r>
    <r>
      <rPr>
        <sz val="10"/>
        <rFont val="Arial CE"/>
        <charset val="238"/>
      </rPr>
      <t>Jarka</t>
    </r>
  </si>
  <si>
    <t>Sokolíci I.</t>
  </si>
  <si>
    <t>Sokolíci II.</t>
  </si>
  <si>
    <r>
      <t xml:space="preserve">Salinka </t>
    </r>
    <r>
      <rPr>
        <sz val="10"/>
        <rFont val="Arial CE"/>
        <charset val="238"/>
      </rPr>
      <t>Petr</t>
    </r>
  </si>
  <si>
    <r>
      <t xml:space="preserve">Čepera </t>
    </r>
    <r>
      <rPr>
        <sz val="10"/>
        <rFont val="Arial CE"/>
        <charset val="238"/>
      </rPr>
      <t>Vítek</t>
    </r>
  </si>
  <si>
    <r>
      <t xml:space="preserve">Urbánek </t>
    </r>
    <r>
      <rPr>
        <sz val="10"/>
        <rFont val="Arial CE"/>
        <charset val="238"/>
      </rPr>
      <t>Michael</t>
    </r>
  </si>
  <si>
    <r>
      <t xml:space="preserve">Bělehrádek </t>
    </r>
    <r>
      <rPr>
        <sz val="10"/>
        <rFont val="Arial CE"/>
        <charset val="238"/>
      </rPr>
      <t>Stanislav</t>
    </r>
  </si>
  <si>
    <r>
      <t xml:space="preserve">Benešová </t>
    </r>
    <r>
      <rPr>
        <sz val="10"/>
        <rFont val="Arial CE"/>
        <charset val="238"/>
      </rPr>
      <t>Anna</t>
    </r>
  </si>
  <si>
    <r>
      <t xml:space="preserve">Matoušek </t>
    </r>
    <r>
      <rPr>
        <sz val="10"/>
        <rFont val="Arial CE"/>
        <charset val="238"/>
      </rPr>
      <t>Miroslav</t>
    </r>
  </si>
  <si>
    <t>TESCAN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</si>
  <si>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</si>
  <si>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</si>
  <si>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</si>
  <si>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</si>
  <si>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</si>
  <si>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</si>
  <si>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</si>
  <si>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</si>
  <si>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</si>
  <si>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Nevřela Zdeněk</t>
  </si>
  <si>
    <t>Oslavany+</t>
  </si>
  <si>
    <r>
      <t xml:space="preserve">Faltýnek </t>
    </r>
    <r>
      <rPr>
        <sz val="10"/>
        <rFont val="Arial CE"/>
        <charset val="238"/>
      </rPr>
      <t>Antonín</t>
    </r>
  </si>
  <si>
    <r>
      <t xml:space="preserve">Vognar </t>
    </r>
    <r>
      <rPr>
        <sz val="10"/>
        <rFont val="Arial CE"/>
        <charset val="238"/>
      </rPr>
      <t>Jiří</t>
    </r>
  </si>
  <si>
    <r>
      <t xml:space="preserve">Červený </t>
    </r>
    <r>
      <rPr>
        <sz val="10"/>
        <rFont val="Arial CE"/>
        <charset val="238"/>
      </rPr>
      <t>Pavel</t>
    </r>
  </si>
  <si>
    <r>
      <t xml:space="preserve">Červená </t>
    </r>
    <r>
      <rPr>
        <sz val="10"/>
        <rFont val="Arial CE"/>
        <charset val="238"/>
      </rPr>
      <t>Pavla</t>
    </r>
  </si>
  <si>
    <t>Divoké Qočky</t>
  </si>
  <si>
    <r>
      <t xml:space="preserve">Horák </t>
    </r>
    <r>
      <rPr>
        <sz val="10"/>
        <rFont val="Arial CE"/>
        <charset val="238"/>
      </rPr>
      <t>Petr</t>
    </r>
  </si>
  <si>
    <t>Profag</t>
  </si>
  <si>
    <r>
      <t xml:space="preserve">Buček </t>
    </r>
    <r>
      <rPr>
        <sz val="10"/>
        <rFont val="Arial CE"/>
        <charset val="238"/>
      </rPr>
      <t>Milan</t>
    </r>
  </si>
  <si>
    <r>
      <t xml:space="preserve">Jahodová </t>
    </r>
    <r>
      <rPr>
        <sz val="10"/>
        <rFont val="Arial CE"/>
        <charset val="238"/>
      </rPr>
      <t>Ivana</t>
    </r>
  </si>
  <si>
    <r>
      <t xml:space="preserve">Zajíc </t>
    </r>
    <r>
      <rPr>
        <sz val="10"/>
        <rFont val="Arial CE"/>
        <charset val="238"/>
      </rPr>
      <t>David</t>
    </r>
  </si>
  <si>
    <r>
      <t xml:space="preserve">Svobodová </t>
    </r>
    <r>
      <rPr>
        <sz val="10"/>
        <rFont val="Arial CE"/>
        <charset val="238"/>
      </rPr>
      <t>Katka</t>
    </r>
  </si>
  <si>
    <r>
      <t xml:space="preserve">Nečasová </t>
    </r>
    <r>
      <rPr>
        <sz val="10"/>
        <rFont val="Arial CE"/>
        <charset val="238"/>
      </rPr>
      <t>Jana</t>
    </r>
  </si>
  <si>
    <r>
      <t xml:space="preserve">Fiala </t>
    </r>
    <r>
      <rPr>
        <sz val="10"/>
        <rFont val="Arial CE"/>
        <charset val="238"/>
      </rPr>
      <t>Miroslav</t>
    </r>
  </si>
  <si>
    <r>
      <t xml:space="preserve">Svoboda </t>
    </r>
    <r>
      <rPr>
        <sz val="10"/>
        <rFont val="Arial CE"/>
        <charset val="238"/>
      </rPr>
      <t>Petr</t>
    </r>
  </si>
  <si>
    <r>
      <t xml:space="preserve">Svobodová </t>
    </r>
    <r>
      <rPr>
        <sz val="10"/>
        <rFont val="Arial CE"/>
        <charset val="238"/>
      </rPr>
      <t>Martina</t>
    </r>
  </si>
  <si>
    <t>STAVECO</t>
  </si>
  <si>
    <t>Baskeťáci</t>
  </si>
  <si>
    <t>Maminy</t>
  </si>
  <si>
    <t>Mixík</t>
  </si>
  <si>
    <t>Konečný Aleš</t>
  </si>
  <si>
    <r>
      <t xml:space="preserve">Procházka </t>
    </r>
    <r>
      <rPr>
        <sz val="10"/>
        <rFont val="Arial CE"/>
        <charset val="238"/>
      </rPr>
      <t>Martin</t>
    </r>
  </si>
  <si>
    <r>
      <t xml:space="preserve">Novotný </t>
    </r>
    <r>
      <rPr>
        <sz val="10"/>
        <rFont val="Arial CE"/>
        <charset val="238"/>
      </rPr>
      <t>Martin</t>
    </r>
  </si>
  <si>
    <r>
      <t xml:space="preserve">Rychnovský </t>
    </r>
    <r>
      <rPr>
        <sz val="10"/>
        <rFont val="Arial CE"/>
        <charset val="238"/>
      </rPr>
      <t>Tomáš</t>
    </r>
  </si>
  <si>
    <r>
      <t xml:space="preserve">Šoltés </t>
    </r>
    <r>
      <rPr>
        <sz val="10"/>
        <rFont val="Arial CE"/>
        <charset val="238"/>
      </rPr>
      <t>Josef</t>
    </r>
  </si>
  <si>
    <r>
      <t xml:space="preserve">Červinková </t>
    </r>
    <r>
      <rPr>
        <sz val="10"/>
        <rFont val="Arial CE"/>
        <charset val="238"/>
      </rPr>
      <t>Helena</t>
    </r>
  </si>
  <si>
    <r>
      <t xml:space="preserve">Ševčíková </t>
    </r>
    <r>
      <rPr>
        <sz val="10"/>
        <rFont val="Arial CE"/>
        <charset val="238"/>
      </rPr>
      <t>Věra</t>
    </r>
  </si>
  <si>
    <r>
      <t xml:space="preserve">Kleiblová </t>
    </r>
    <r>
      <rPr>
        <sz val="10"/>
        <rFont val="Arial CE"/>
        <charset val="238"/>
      </rPr>
      <t>Renata</t>
    </r>
  </si>
  <si>
    <r>
      <t xml:space="preserve">Žáková </t>
    </r>
    <r>
      <rPr>
        <sz val="10"/>
        <rFont val="Arial CE"/>
        <charset val="238"/>
      </rPr>
      <t>Eva</t>
    </r>
  </si>
  <si>
    <r>
      <t xml:space="preserve">Hložková </t>
    </r>
    <r>
      <rPr>
        <sz val="10"/>
        <rFont val="Arial CE"/>
        <charset val="238"/>
      </rPr>
      <t>Milena</t>
    </r>
  </si>
  <si>
    <r>
      <t xml:space="preserve">Chaloupka </t>
    </r>
    <r>
      <rPr>
        <sz val="10"/>
        <rFont val="Arial CE"/>
        <charset val="238"/>
      </rPr>
      <t>Petr</t>
    </r>
  </si>
  <si>
    <r>
      <t xml:space="preserve">Rychnovský </t>
    </r>
    <r>
      <rPr>
        <sz val="10"/>
        <rFont val="Arial CE"/>
        <charset val="238"/>
      </rPr>
      <t>Boris</t>
    </r>
  </si>
  <si>
    <r>
      <t xml:space="preserve">Čáslavová </t>
    </r>
    <r>
      <rPr>
        <sz val="10"/>
        <rFont val="Arial CE"/>
        <charset val="238"/>
      </rPr>
      <t>Hanka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</si>
</sst>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E"/>
      <charset val="238"/>
    </font>
    <font>
      <b/>
      <sz val="16"/>
      <name val="Arial CE"/>
      <family val="2"/>
      <charset val="238"/>
    </font>
    <font>
      <b/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name val="Arial CE"/>
      <charset val="238"/>
    </font>
    <font>
      <sz val="10"/>
      <name val="Arial CE"/>
      <family val="2"/>
      <charset val="238"/>
    </font>
    <font>
      <sz val="10"/>
      <color indexed="57"/>
      <name val="Arial CE"/>
      <family val="2"/>
      <charset val="238"/>
    </font>
    <font>
      <u/>
      <sz val="10"/>
      <color indexed="12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0"/>
      <color rgb="FF00206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0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78">
    <xf numFmtId="0" fontId="0" fillId="0" borderId="0" xfId="0"/>
    <xf numFmtId="0" fontId="1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/>
    <xf numFmtId="0" fontId="2" fillId="0" borderId="0" xfId="0" applyFont="1" applyBorder="1"/>
    <xf numFmtId="0" fontId="0" fillId="0" borderId="1" xfId="0" applyBorder="1"/>
    <xf numFmtId="0" fontId="3" fillId="0" borderId="0" xfId="0" applyFont="1" applyBorder="1"/>
    <xf numFmtId="0" fontId="0" fillId="0" borderId="3" xfId="0" applyBorder="1"/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0" borderId="3" xfId="0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" xfId="0" applyFont="1" applyBorder="1"/>
    <xf numFmtId="0" fontId="0" fillId="0" borderId="7" xfId="0" applyBorder="1"/>
    <xf numFmtId="0" fontId="2" fillId="0" borderId="3" xfId="0" applyFont="1" applyBorder="1"/>
    <xf numFmtId="0" fontId="3" fillId="0" borderId="4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2" xfId="0" applyFont="1" applyBorder="1"/>
    <xf numFmtId="0" fontId="4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2" xfId="0" applyBorder="1"/>
    <xf numFmtId="1" fontId="0" fillId="3" borderId="1" xfId="0" applyNumberFormat="1" applyFill="1" applyBorder="1" applyAlignment="1">
      <alignment horizontal="center"/>
    </xf>
    <xf numFmtId="1" fontId="6" fillId="4" borderId="1" xfId="0" applyNumberFormat="1" applyFont="1" applyFill="1" applyBorder="1" applyAlignment="1">
      <alignment horizontal="center"/>
    </xf>
    <xf numFmtId="1" fontId="0" fillId="3" borderId="3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1" fontId="8" fillId="0" borderId="8" xfId="1" applyNumberFormat="1" applyFont="1" applyBorder="1" applyAlignment="1" applyProtection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0" fontId="0" fillId="0" borderId="10" xfId="0" applyBorder="1" applyAlignment="1">
      <alignment horizontal="center"/>
    </xf>
    <xf numFmtId="1" fontId="0" fillId="3" borderId="10" xfId="0" applyNumberFormat="1" applyFill="1" applyBorder="1" applyAlignment="1">
      <alignment horizontal="center"/>
    </xf>
    <xf numFmtId="1" fontId="6" fillId="4" borderId="10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" fontId="6" fillId="0" borderId="3" xfId="0" applyNumberFormat="1" applyFont="1" applyFill="1" applyBorder="1" applyAlignment="1">
      <alignment horizontal="center"/>
    </xf>
    <xf numFmtId="1" fontId="0" fillId="0" borderId="0" xfId="0" applyNumberFormat="1"/>
    <xf numFmtId="1" fontId="0" fillId="0" borderId="8" xfId="0" applyNumberForma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" fontId="6" fillId="4" borderId="0" xfId="0" applyNumberFormat="1" applyFont="1" applyFill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1" fontId="0" fillId="2" borderId="4" xfId="0" applyNumberFormat="1" applyFill="1" applyBorder="1" applyAlignment="1">
      <alignment horizontal="center"/>
    </xf>
    <xf numFmtId="1" fontId="6" fillId="4" borderId="3" xfId="0" applyNumberFormat="1" applyFont="1" applyFill="1" applyBorder="1" applyAlignment="1">
      <alignment horizontal="center"/>
    </xf>
    <xf numFmtId="1" fontId="6" fillId="4" borderId="7" xfId="0" applyNumberFormat="1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9" xfId="0" applyNumberForma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14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" fontId="5" fillId="0" borderId="6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1" fontId="0" fillId="0" borderId="8" xfId="0" applyNumberFormat="1" applyFont="1" applyBorder="1" applyAlignment="1">
      <alignment horizontal="center"/>
    </xf>
    <xf numFmtId="1" fontId="5" fillId="0" borderId="7" xfId="0" applyNumberFormat="1" applyFont="1" applyBorder="1" applyAlignment="1">
      <alignment horizontal="center"/>
    </xf>
    <xf numFmtId="1" fontId="0" fillId="2" borderId="3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0" xfId="0" applyNumberForma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 applyAlignment="1">
      <alignment horizontal="center"/>
    </xf>
    <xf numFmtId="1" fontId="11" fillId="0" borderId="8" xfId="1" applyNumberFormat="1" applyFont="1" applyBorder="1" applyAlignment="1" applyProtection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1"/>
  <sheetViews>
    <sheetView tabSelected="1" workbookViewId="0">
      <selection activeCell="J59" sqref="J59"/>
    </sheetView>
  </sheetViews>
  <sheetFormatPr defaultRowHeight="12.75" x14ac:dyDescent="0.2"/>
  <cols>
    <col min="1" max="1" width="7.42578125" customWidth="1"/>
    <col min="2" max="2" width="21.7109375" customWidth="1"/>
    <col min="3" max="3" width="22.85546875" customWidth="1"/>
    <col min="4" max="6" width="5.7109375" customWidth="1"/>
    <col min="7" max="7" width="6" customWidth="1"/>
    <col min="8" max="10" width="5.7109375" customWidth="1"/>
    <col min="11" max="12" width="6" customWidth="1"/>
    <col min="13" max="14" width="6.140625" customWidth="1"/>
    <col min="15" max="15" width="6" customWidth="1"/>
  </cols>
  <sheetData>
    <row r="2" spans="1:18" ht="20.25" x14ac:dyDescent="0.3">
      <c r="C2" s="1" t="s">
        <v>53</v>
      </c>
      <c r="D2" s="1"/>
    </row>
    <row r="3" spans="1:18" x14ac:dyDescent="0.2">
      <c r="A3" s="2"/>
      <c r="B3" s="2"/>
      <c r="C3" s="2"/>
      <c r="P3" s="30" t="s">
        <v>14</v>
      </c>
    </row>
    <row r="4" spans="1:18" x14ac:dyDescent="0.2">
      <c r="A4" s="7" t="s">
        <v>43</v>
      </c>
      <c r="B4" s="3" t="s">
        <v>6</v>
      </c>
      <c r="C4" s="4" t="s">
        <v>13</v>
      </c>
      <c r="D4" s="5" t="s">
        <v>9</v>
      </c>
      <c r="E4" s="6"/>
      <c r="F4" s="6"/>
      <c r="G4" s="7"/>
      <c r="H4" s="6" t="s">
        <v>10</v>
      </c>
      <c r="I4" s="6"/>
      <c r="J4" s="6"/>
      <c r="K4" s="7"/>
      <c r="L4" s="29" t="s">
        <v>11</v>
      </c>
      <c r="M4" s="8"/>
      <c r="N4" s="8"/>
      <c r="O4" s="22"/>
      <c r="P4" s="31" t="s">
        <v>1</v>
      </c>
      <c r="Q4" s="31" t="s">
        <v>7</v>
      </c>
      <c r="R4" s="33"/>
    </row>
    <row r="5" spans="1:18" ht="13.5" thickBot="1" x14ac:dyDescent="0.25">
      <c r="A5" s="9"/>
      <c r="B5" s="9"/>
      <c r="C5" s="23"/>
      <c r="D5" s="10" t="s">
        <v>1</v>
      </c>
      <c r="E5" s="11" t="s">
        <v>2</v>
      </c>
      <c r="F5" s="24" t="s">
        <v>3</v>
      </c>
      <c r="G5" s="25" t="s">
        <v>7</v>
      </c>
      <c r="H5" s="11" t="s">
        <v>1</v>
      </c>
      <c r="I5" s="11" t="s">
        <v>2</v>
      </c>
      <c r="J5" s="24" t="s">
        <v>3</v>
      </c>
      <c r="K5" s="26" t="s">
        <v>7</v>
      </c>
      <c r="L5" s="27" t="s">
        <v>1</v>
      </c>
      <c r="M5" s="27" t="s">
        <v>2</v>
      </c>
      <c r="N5" s="26" t="s">
        <v>3</v>
      </c>
      <c r="O5" s="26" t="s">
        <v>7</v>
      </c>
      <c r="P5" s="32" t="s">
        <v>8</v>
      </c>
      <c r="Q5" s="32" t="s">
        <v>3</v>
      </c>
      <c r="R5" s="33"/>
    </row>
    <row r="6" spans="1:18" x14ac:dyDescent="0.2">
      <c r="A6" s="71" t="s">
        <v>46</v>
      </c>
      <c r="B6" s="41" t="s">
        <v>57</v>
      </c>
      <c r="C6" s="41"/>
      <c r="D6" s="42">
        <v>90</v>
      </c>
      <c r="E6" s="42">
        <v>23</v>
      </c>
      <c r="F6" s="42">
        <v>6</v>
      </c>
      <c r="G6" s="43">
        <f t="shared" ref="G6:G49" si="0">SUM(D6+E6)</f>
        <v>113</v>
      </c>
      <c r="H6" s="44">
        <v>81</v>
      </c>
      <c r="I6" s="44">
        <v>15</v>
      </c>
      <c r="J6" s="44">
        <v>7</v>
      </c>
      <c r="K6" s="43">
        <f t="shared" ref="K6:K53" si="1">SUM(H6+I6)</f>
        <v>96</v>
      </c>
      <c r="L6" s="45">
        <f t="shared" ref="L6:N16" si="2">SUM(D6,H6)</f>
        <v>171</v>
      </c>
      <c r="M6" s="45">
        <f t="shared" si="2"/>
        <v>38</v>
      </c>
      <c r="N6" s="45">
        <f t="shared" si="2"/>
        <v>13</v>
      </c>
      <c r="O6" s="45">
        <f>SUM(L6,M6)</f>
        <v>209</v>
      </c>
      <c r="P6" s="46">
        <f>SUM(L6:L9)</f>
        <v>615</v>
      </c>
      <c r="Q6" s="46">
        <f>SUM(O6:O9)</f>
        <v>818</v>
      </c>
      <c r="R6" s="2"/>
    </row>
    <row r="7" spans="1:18" x14ac:dyDescent="0.2">
      <c r="A7" s="72" t="s">
        <v>45</v>
      </c>
      <c r="B7" s="40" t="s">
        <v>58</v>
      </c>
      <c r="C7" s="3" t="s">
        <v>56</v>
      </c>
      <c r="D7" s="28">
        <v>77</v>
      </c>
      <c r="E7" s="28">
        <v>30</v>
      </c>
      <c r="F7" s="28">
        <v>3</v>
      </c>
      <c r="G7" s="37">
        <f t="shared" si="0"/>
        <v>107</v>
      </c>
      <c r="H7" s="28">
        <v>74</v>
      </c>
      <c r="I7" s="28">
        <v>34</v>
      </c>
      <c r="J7" s="28">
        <v>6</v>
      </c>
      <c r="K7" s="37">
        <f t="shared" si="1"/>
        <v>108</v>
      </c>
      <c r="L7" s="34">
        <f t="shared" si="2"/>
        <v>151</v>
      </c>
      <c r="M7" s="34">
        <f t="shared" si="2"/>
        <v>64</v>
      </c>
      <c r="N7" s="34">
        <f t="shared" si="2"/>
        <v>9</v>
      </c>
      <c r="O7" s="34">
        <f>SUM(L7,M7)</f>
        <v>215</v>
      </c>
      <c r="P7" s="35">
        <f>SUM(M6:M9)</f>
        <v>203</v>
      </c>
      <c r="Q7" s="35">
        <f>SUM(N6:N9)</f>
        <v>48</v>
      </c>
      <c r="R7" s="2"/>
    </row>
    <row r="8" spans="1:18" x14ac:dyDescent="0.2">
      <c r="A8" s="70" t="s">
        <v>46</v>
      </c>
      <c r="B8" s="40" t="s">
        <v>59</v>
      </c>
      <c r="C8" s="40"/>
      <c r="D8" s="28">
        <v>91</v>
      </c>
      <c r="E8" s="28">
        <v>34</v>
      </c>
      <c r="F8" s="28">
        <v>2</v>
      </c>
      <c r="G8" s="37">
        <f t="shared" si="0"/>
        <v>125</v>
      </c>
      <c r="H8" s="28">
        <v>80</v>
      </c>
      <c r="I8" s="28">
        <v>36</v>
      </c>
      <c r="J8" s="28">
        <v>5</v>
      </c>
      <c r="K8" s="37">
        <f t="shared" si="1"/>
        <v>116</v>
      </c>
      <c r="L8" s="34">
        <f t="shared" si="2"/>
        <v>171</v>
      </c>
      <c r="M8" s="34">
        <f t="shared" si="2"/>
        <v>70</v>
      </c>
      <c r="N8" s="34">
        <f t="shared" si="2"/>
        <v>7</v>
      </c>
      <c r="O8" s="34">
        <f>SUM(L8,M8)</f>
        <v>241</v>
      </c>
      <c r="P8" s="47"/>
      <c r="Q8" s="47"/>
      <c r="R8" s="2"/>
    </row>
    <row r="9" spans="1:18" ht="13.5" thickBot="1" x14ac:dyDescent="0.25">
      <c r="A9" s="73" t="s">
        <v>45</v>
      </c>
      <c r="B9" s="16" t="s">
        <v>60</v>
      </c>
      <c r="C9" s="16"/>
      <c r="D9" s="18">
        <v>55</v>
      </c>
      <c r="E9" s="18">
        <v>16</v>
      </c>
      <c r="F9" s="18">
        <v>10</v>
      </c>
      <c r="G9" s="19">
        <f t="shared" si="0"/>
        <v>71</v>
      </c>
      <c r="H9" s="18">
        <v>67</v>
      </c>
      <c r="I9" s="18">
        <v>15</v>
      </c>
      <c r="J9" s="18">
        <v>9</v>
      </c>
      <c r="K9" s="19">
        <f t="shared" si="1"/>
        <v>82</v>
      </c>
      <c r="L9" s="36">
        <f t="shared" si="2"/>
        <v>122</v>
      </c>
      <c r="M9" s="36">
        <f t="shared" si="2"/>
        <v>31</v>
      </c>
      <c r="N9" s="36">
        <f t="shared" si="2"/>
        <v>19</v>
      </c>
      <c r="O9" s="36">
        <f>SUM(L9,M9)</f>
        <v>153</v>
      </c>
      <c r="P9" s="48"/>
      <c r="Q9" s="48"/>
      <c r="R9" s="2"/>
    </row>
    <row r="10" spans="1:18" x14ac:dyDescent="0.2">
      <c r="A10" s="70" t="s">
        <v>45</v>
      </c>
      <c r="B10" s="40" t="s">
        <v>68</v>
      </c>
      <c r="C10" s="40"/>
      <c r="D10" s="28">
        <v>86</v>
      </c>
      <c r="E10" s="28">
        <v>26</v>
      </c>
      <c r="F10" s="28">
        <v>5</v>
      </c>
      <c r="G10" s="37">
        <f t="shared" si="0"/>
        <v>112</v>
      </c>
      <c r="H10" s="28">
        <v>86</v>
      </c>
      <c r="I10" s="28">
        <v>27</v>
      </c>
      <c r="J10" s="28">
        <v>3</v>
      </c>
      <c r="K10" s="37">
        <f t="shared" si="1"/>
        <v>113</v>
      </c>
      <c r="L10" s="34">
        <f>SUM(D10,H10)</f>
        <v>172</v>
      </c>
      <c r="M10" s="45">
        <f t="shared" si="2"/>
        <v>53</v>
      </c>
      <c r="N10" s="45">
        <f t="shared" si="2"/>
        <v>8</v>
      </c>
      <c r="O10" s="34">
        <f t="shared" ref="O10:O53" si="3">SUM(L10,M10)</f>
        <v>225</v>
      </c>
      <c r="P10" s="35">
        <f>SUM(L10:L13)</f>
        <v>692</v>
      </c>
      <c r="Q10" s="35">
        <f>SUM(O10:O13)</f>
        <v>943</v>
      </c>
      <c r="R10" s="2"/>
    </row>
    <row r="11" spans="1:18" x14ac:dyDescent="0.2">
      <c r="A11" s="72" t="s">
        <v>45</v>
      </c>
      <c r="B11" s="40" t="s">
        <v>67</v>
      </c>
      <c r="C11" s="3" t="s">
        <v>61</v>
      </c>
      <c r="D11" s="28">
        <v>95</v>
      </c>
      <c r="E11" s="28">
        <v>42</v>
      </c>
      <c r="F11" s="28">
        <v>4</v>
      </c>
      <c r="G11" s="37">
        <f t="shared" si="0"/>
        <v>137</v>
      </c>
      <c r="H11" s="28">
        <v>98</v>
      </c>
      <c r="I11" s="28">
        <v>40</v>
      </c>
      <c r="J11" s="28">
        <v>2</v>
      </c>
      <c r="K11" s="37">
        <f t="shared" si="1"/>
        <v>138</v>
      </c>
      <c r="L11" s="34">
        <f>SUM(D11,H11)</f>
        <v>193</v>
      </c>
      <c r="M11" s="34">
        <f t="shared" si="2"/>
        <v>82</v>
      </c>
      <c r="N11" s="34">
        <f t="shared" si="2"/>
        <v>6</v>
      </c>
      <c r="O11" s="34">
        <f t="shared" si="3"/>
        <v>275</v>
      </c>
      <c r="P11" s="35">
        <f>SUM(M10:M13)</f>
        <v>251</v>
      </c>
      <c r="Q11" s="35">
        <f>SUM(N10:N13)</f>
        <v>32</v>
      </c>
      <c r="R11" s="2"/>
    </row>
    <row r="12" spans="1:18" x14ac:dyDescent="0.2">
      <c r="A12" s="70" t="s">
        <v>46</v>
      </c>
      <c r="B12" s="3" t="s">
        <v>70</v>
      </c>
      <c r="C12" s="40"/>
      <c r="D12" s="28">
        <v>83</v>
      </c>
      <c r="E12" s="28">
        <v>34</v>
      </c>
      <c r="F12" s="28">
        <v>3</v>
      </c>
      <c r="G12" s="37">
        <f t="shared" si="0"/>
        <v>117</v>
      </c>
      <c r="H12" s="28">
        <v>74</v>
      </c>
      <c r="I12" s="28">
        <v>17</v>
      </c>
      <c r="J12" s="28">
        <v>10</v>
      </c>
      <c r="K12" s="37">
        <f t="shared" si="1"/>
        <v>91</v>
      </c>
      <c r="L12" s="34">
        <f>SUM(D12,H12)</f>
        <v>157</v>
      </c>
      <c r="M12" s="34">
        <f t="shared" si="2"/>
        <v>51</v>
      </c>
      <c r="N12" s="34">
        <f t="shared" si="2"/>
        <v>13</v>
      </c>
      <c r="O12" s="34">
        <f t="shared" si="3"/>
        <v>208</v>
      </c>
      <c r="P12" s="47"/>
      <c r="Q12" s="47"/>
      <c r="R12" s="2"/>
    </row>
    <row r="13" spans="1:18" ht="13.5" thickBot="1" x14ac:dyDescent="0.25">
      <c r="A13" s="73" t="s">
        <v>46</v>
      </c>
      <c r="B13" s="11" t="s">
        <v>69</v>
      </c>
      <c r="C13" s="16"/>
      <c r="D13" s="18">
        <v>87</v>
      </c>
      <c r="E13" s="18">
        <v>44</v>
      </c>
      <c r="F13" s="18">
        <v>2</v>
      </c>
      <c r="G13" s="19">
        <f t="shared" si="0"/>
        <v>131</v>
      </c>
      <c r="H13" s="18">
        <v>83</v>
      </c>
      <c r="I13" s="18">
        <v>21</v>
      </c>
      <c r="J13" s="18">
        <v>3</v>
      </c>
      <c r="K13" s="19">
        <f t="shared" si="1"/>
        <v>104</v>
      </c>
      <c r="L13" s="36">
        <f t="shared" ref="L13:M13" si="4">SUM(D13,H13)</f>
        <v>170</v>
      </c>
      <c r="M13" s="36">
        <f t="shared" si="4"/>
        <v>65</v>
      </c>
      <c r="N13" s="36">
        <f t="shared" si="2"/>
        <v>5</v>
      </c>
      <c r="O13" s="36">
        <f t="shared" si="3"/>
        <v>235</v>
      </c>
      <c r="P13" s="48"/>
      <c r="Q13" s="48"/>
      <c r="R13" s="2"/>
    </row>
    <row r="14" spans="1:18" x14ac:dyDescent="0.2">
      <c r="A14" s="70" t="s">
        <v>45</v>
      </c>
      <c r="B14" s="3" t="s">
        <v>63</v>
      </c>
      <c r="C14" s="40"/>
      <c r="D14" s="28">
        <v>81</v>
      </c>
      <c r="E14" s="28">
        <v>27</v>
      </c>
      <c r="F14" s="28">
        <v>5</v>
      </c>
      <c r="G14" s="37">
        <f t="shared" si="0"/>
        <v>108</v>
      </c>
      <c r="H14" s="28">
        <v>100</v>
      </c>
      <c r="I14" s="28">
        <v>50</v>
      </c>
      <c r="J14" s="28">
        <v>2</v>
      </c>
      <c r="K14" s="37">
        <f t="shared" si="1"/>
        <v>150</v>
      </c>
      <c r="L14" s="34">
        <f>SUM(D14,H14)</f>
        <v>181</v>
      </c>
      <c r="M14" s="45">
        <f t="shared" ref="M14:M16" si="5">SUM(E14,I14)</f>
        <v>77</v>
      </c>
      <c r="N14" s="45">
        <f t="shared" si="2"/>
        <v>7</v>
      </c>
      <c r="O14" s="34">
        <f t="shared" si="3"/>
        <v>258</v>
      </c>
      <c r="P14" s="35">
        <f>SUM(L14:L17)</f>
        <v>721</v>
      </c>
      <c r="Q14" s="35">
        <f>SUM(O14:O17)</f>
        <v>1026</v>
      </c>
      <c r="R14" s="2"/>
    </row>
    <row r="15" spans="1:18" x14ac:dyDescent="0.2">
      <c r="A15" s="72" t="s">
        <v>46</v>
      </c>
      <c r="B15" s="3" t="s">
        <v>64</v>
      </c>
      <c r="C15" s="40" t="s">
        <v>62</v>
      </c>
      <c r="D15" s="28">
        <v>78</v>
      </c>
      <c r="E15" s="28">
        <v>62</v>
      </c>
      <c r="F15" s="28">
        <v>0</v>
      </c>
      <c r="G15" s="37">
        <f t="shared" si="0"/>
        <v>140</v>
      </c>
      <c r="H15" s="28">
        <v>94</v>
      </c>
      <c r="I15" s="28">
        <v>44</v>
      </c>
      <c r="J15" s="28">
        <v>2</v>
      </c>
      <c r="K15" s="37">
        <f t="shared" si="1"/>
        <v>138</v>
      </c>
      <c r="L15" s="34">
        <f>SUM(D15,H15)</f>
        <v>172</v>
      </c>
      <c r="M15" s="34">
        <f t="shared" si="5"/>
        <v>106</v>
      </c>
      <c r="N15" s="34">
        <f t="shared" si="2"/>
        <v>2</v>
      </c>
      <c r="O15" s="34">
        <f t="shared" si="3"/>
        <v>278</v>
      </c>
      <c r="P15" s="35">
        <f>SUM(M14:M17)</f>
        <v>305</v>
      </c>
      <c r="Q15" s="35">
        <f>SUM(N14:N17)</f>
        <v>24</v>
      </c>
      <c r="R15" s="2"/>
    </row>
    <row r="16" spans="1:18" x14ac:dyDescent="0.2">
      <c r="A16" s="70" t="s">
        <v>45</v>
      </c>
      <c r="B16" s="40" t="s">
        <v>65</v>
      </c>
      <c r="C16" s="40"/>
      <c r="D16" s="28">
        <v>86</v>
      </c>
      <c r="E16" s="28">
        <v>26</v>
      </c>
      <c r="F16" s="28">
        <v>5</v>
      </c>
      <c r="G16" s="37">
        <f t="shared" si="0"/>
        <v>112</v>
      </c>
      <c r="H16" s="28">
        <v>94</v>
      </c>
      <c r="I16" s="28">
        <v>35</v>
      </c>
      <c r="J16" s="28">
        <v>2</v>
      </c>
      <c r="K16" s="37">
        <f t="shared" si="1"/>
        <v>129</v>
      </c>
      <c r="L16" s="34">
        <f>SUM(D16,H16)</f>
        <v>180</v>
      </c>
      <c r="M16" s="34">
        <f t="shared" si="5"/>
        <v>61</v>
      </c>
      <c r="N16" s="34">
        <f t="shared" si="2"/>
        <v>7</v>
      </c>
      <c r="O16" s="34">
        <f t="shared" si="3"/>
        <v>241</v>
      </c>
      <c r="P16" s="47"/>
      <c r="Q16" s="47"/>
      <c r="R16" s="2"/>
    </row>
    <row r="17" spans="1:18" ht="13.5" thickBot="1" x14ac:dyDescent="0.25">
      <c r="A17" s="73" t="s">
        <v>46</v>
      </c>
      <c r="B17" s="16" t="s">
        <v>66</v>
      </c>
      <c r="C17" s="9"/>
      <c r="D17" s="18">
        <v>96</v>
      </c>
      <c r="E17" s="18">
        <v>36</v>
      </c>
      <c r="F17" s="18">
        <v>2</v>
      </c>
      <c r="G17" s="19">
        <f t="shared" si="0"/>
        <v>132</v>
      </c>
      <c r="H17" s="18">
        <v>92</v>
      </c>
      <c r="I17" s="18">
        <v>25</v>
      </c>
      <c r="J17" s="18">
        <v>6</v>
      </c>
      <c r="K17" s="19">
        <f t="shared" si="1"/>
        <v>117</v>
      </c>
      <c r="L17" s="36">
        <f t="shared" ref="L17:N17" si="6">SUM(D17,H17)</f>
        <v>188</v>
      </c>
      <c r="M17" s="36">
        <f t="shared" si="6"/>
        <v>61</v>
      </c>
      <c r="N17" s="36">
        <f t="shared" si="6"/>
        <v>8</v>
      </c>
      <c r="O17" s="36">
        <f t="shared" si="3"/>
        <v>249</v>
      </c>
      <c r="P17" s="48"/>
      <c r="Q17" s="48"/>
      <c r="R17" s="2"/>
    </row>
    <row r="18" spans="1:18" x14ac:dyDescent="0.2">
      <c r="A18" s="70" t="s">
        <v>45</v>
      </c>
      <c r="B18" s="40" t="s">
        <v>73</v>
      </c>
      <c r="C18" s="40"/>
      <c r="D18" s="28">
        <v>97</v>
      </c>
      <c r="E18" s="28">
        <v>39</v>
      </c>
      <c r="F18" s="28">
        <v>3</v>
      </c>
      <c r="G18" s="37">
        <f t="shared" si="0"/>
        <v>136</v>
      </c>
      <c r="H18" s="28">
        <v>93</v>
      </c>
      <c r="I18" s="28">
        <v>69</v>
      </c>
      <c r="J18" s="28">
        <v>0</v>
      </c>
      <c r="K18" s="37">
        <f t="shared" si="1"/>
        <v>162</v>
      </c>
      <c r="L18" s="34">
        <f>SUM(D18,H18)</f>
        <v>190</v>
      </c>
      <c r="M18" s="45">
        <f t="shared" ref="M18:N20" si="7">SUM(E18,I18)</f>
        <v>108</v>
      </c>
      <c r="N18" s="45">
        <f t="shared" si="7"/>
        <v>3</v>
      </c>
      <c r="O18" s="34">
        <f t="shared" si="3"/>
        <v>298</v>
      </c>
      <c r="P18" s="35">
        <f>SUM(L18:L21)</f>
        <v>711</v>
      </c>
      <c r="Q18" s="35">
        <f>SUM(O18:O21)</f>
        <v>1051</v>
      </c>
      <c r="R18" s="2"/>
    </row>
    <row r="19" spans="1:18" x14ac:dyDescent="0.2">
      <c r="A19" s="72" t="s">
        <v>45</v>
      </c>
      <c r="B19" s="40" t="s">
        <v>74</v>
      </c>
      <c r="C19" s="40" t="s">
        <v>71</v>
      </c>
      <c r="D19" s="28">
        <v>89</v>
      </c>
      <c r="E19" s="28">
        <v>36</v>
      </c>
      <c r="F19" s="28">
        <v>2</v>
      </c>
      <c r="G19" s="37">
        <f t="shared" si="0"/>
        <v>125</v>
      </c>
      <c r="H19" s="28">
        <v>100</v>
      </c>
      <c r="I19" s="28">
        <v>44</v>
      </c>
      <c r="J19" s="28">
        <v>0</v>
      </c>
      <c r="K19" s="37">
        <f t="shared" si="1"/>
        <v>144</v>
      </c>
      <c r="L19" s="34">
        <f>SUM(D19,H19)</f>
        <v>189</v>
      </c>
      <c r="M19" s="34">
        <f t="shared" si="7"/>
        <v>80</v>
      </c>
      <c r="N19" s="34">
        <f t="shared" si="7"/>
        <v>2</v>
      </c>
      <c r="O19" s="34">
        <f t="shared" si="3"/>
        <v>269</v>
      </c>
      <c r="P19" s="35">
        <f>SUM(M18:M21)</f>
        <v>340</v>
      </c>
      <c r="Q19" s="35">
        <f>SUM(N18:N21)</f>
        <v>13</v>
      </c>
      <c r="R19" s="2"/>
    </row>
    <row r="20" spans="1:18" x14ac:dyDescent="0.2">
      <c r="A20" s="70" t="s">
        <v>46</v>
      </c>
      <c r="B20" s="40" t="s">
        <v>75</v>
      </c>
      <c r="C20" s="40"/>
      <c r="D20" s="28">
        <v>85</v>
      </c>
      <c r="E20" s="28">
        <v>25</v>
      </c>
      <c r="F20" s="28">
        <v>5</v>
      </c>
      <c r="G20" s="37">
        <f t="shared" si="0"/>
        <v>110</v>
      </c>
      <c r="H20" s="28">
        <v>79</v>
      </c>
      <c r="I20" s="28">
        <v>38</v>
      </c>
      <c r="J20" s="28">
        <v>2</v>
      </c>
      <c r="K20" s="37">
        <f t="shared" si="1"/>
        <v>117</v>
      </c>
      <c r="L20" s="34">
        <f>SUM(D20,H20)</f>
        <v>164</v>
      </c>
      <c r="M20" s="34">
        <f t="shared" si="7"/>
        <v>63</v>
      </c>
      <c r="N20" s="34">
        <f t="shared" si="7"/>
        <v>7</v>
      </c>
      <c r="O20" s="34">
        <f t="shared" si="3"/>
        <v>227</v>
      </c>
      <c r="P20" s="47"/>
      <c r="Q20" s="47"/>
      <c r="R20" s="2"/>
    </row>
    <row r="21" spans="1:18" ht="13.5" thickBot="1" x14ac:dyDescent="0.25">
      <c r="A21" s="73" t="s">
        <v>46</v>
      </c>
      <c r="B21" s="16" t="s">
        <v>76</v>
      </c>
      <c r="C21" s="9"/>
      <c r="D21" s="18">
        <v>81</v>
      </c>
      <c r="E21" s="18">
        <v>44</v>
      </c>
      <c r="F21" s="18">
        <v>0</v>
      </c>
      <c r="G21" s="19">
        <f t="shared" si="0"/>
        <v>125</v>
      </c>
      <c r="H21" s="18">
        <v>87</v>
      </c>
      <c r="I21" s="18">
        <v>45</v>
      </c>
      <c r="J21" s="18">
        <v>1</v>
      </c>
      <c r="K21" s="19">
        <f t="shared" si="1"/>
        <v>132</v>
      </c>
      <c r="L21" s="36">
        <f t="shared" ref="L21:N21" si="8">SUM(D21,H21)</f>
        <v>168</v>
      </c>
      <c r="M21" s="36">
        <f t="shared" si="8"/>
        <v>89</v>
      </c>
      <c r="N21" s="36">
        <f t="shared" si="8"/>
        <v>1</v>
      </c>
      <c r="O21" s="36">
        <f t="shared" si="3"/>
        <v>257</v>
      </c>
      <c r="P21" s="48"/>
      <c r="Q21" s="48"/>
      <c r="R21" s="2"/>
    </row>
    <row r="22" spans="1:18" x14ac:dyDescent="0.2">
      <c r="A22" s="70" t="s">
        <v>46</v>
      </c>
      <c r="B22" s="40" t="s">
        <v>77</v>
      </c>
      <c r="C22" s="40"/>
      <c r="D22" s="28">
        <v>95</v>
      </c>
      <c r="E22" s="28">
        <v>36</v>
      </c>
      <c r="F22" s="28">
        <v>2</v>
      </c>
      <c r="G22" s="37">
        <f t="shared" si="0"/>
        <v>131</v>
      </c>
      <c r="H22" s="28">
        <v>93</v>
      </c>
      <c r="I22" s="28">
        <v>44</v>
      </c>
      <c r="J22" s="28">
        <v>2</v>
      </c>
      <c r="K22" s="37">
        <f t="shared" si="1"/>
        <v>137</v>
      </c>
      <c r="L22" s="34">
        <f>SUM(D22,H22)</f>
        <v>188</v>
      </c>
      <c r="M22" s="45">
        <f t="shared" ref="M22:N24" si="9">SUM(E22,I22)</f>
        <v>80</v>
      </c>
      <c r="N22" s="45">
        <f t="shared" si="9"/>
        <v>4</v>
      </c>
      <c r="O22" s="34">
        <f t="shared" si="3"/>
        <v>268</v>
      </c>
      <c r="P22" s="35">
        <f>SUM(L22:L25)</f>
        <v>681</v>
      </c>
      <c r="Q22" s="35">
        <f>SUM(O22:O25)</f>
        <v>963</v>
      </c>
      <c r="R22" s="2"/>
    </row>
    <row r="23" spans="1:18" x14ac:dyDescent="0.2">
      <c r="A23" s="72" t="s">
        <v>46</v>
      </c>
      <c r="B23" s="40" t="s">
        <v>78</v>
      </c>
      <c r="C23" s="40" t="s">
        <v>81</v>
      </c>
      <c r="D23" s="28">
        <v>86</v>
      </c>
      <c r="E23" s="28">
        <v>27</v>
      </c>
      <c r="F23" s="28">
        <v>4</v>
      </c>
      <c r="G23" s="37">
        <f t="shared" si="0"/>
        <v>113</v>
      </c>
      <c r="H23" s="28">
        <v>68</v>
      </c>
      <c r="I23" s="28">
        <v>26</v>
      </c>
      <c r="J23" s="28">
        <v>5</v>
      </c>
      <c r="K23" s="37">
        <f t="shared" si="1"/>
        <v>94</v>
      </c>
      <c r="L23" s="34">
        <f>SUM(D23,H23)</f>
        <v>154</v>
      </c>
      <c r="M23" s="34">
        <f t="shared" si="9"/>
        <v>53</v>
      </c>
      <c r="N23" s="34">
        <f t="shared" si="9"/>
        <v>9</v>
      </c>
      <c r="O23" s="34">
        <f t="shared" si="3"/>
        <v>207</v>
      </c>
      <c r="P23" s="35">
        <f>SUM(M22:M25)</f>
        <v>282</v>
      </c>
      <c r="Q23" s="35">
        <f>SUM(N22:N25)</f>
        <v>24</v>
      </c>
      <c r="R23" s="2"/>
    </row>
    <row r="24" spans="1:18" x14ac:dyDescent="0.2">
      <c r="A24" s="70" t="s">
        <v>45</v>
      </c>
      <c r="B24" s="40" t="s">
        <v>79</v>
      </c>
      <c r="C24" s="40"/>
      <c r="D24" s="28">
        <v>81</v>
      </c>
      <c r="E24" s="28">
        <v>45</v>
      </c>
      <c r="F24" s="28">
        <v>2</v>
      </c>
      <c r="G24" s="37">
        <f t="shared" si="0"/>
        <v>126</v>
      </c>
      <c r="H24" s="28">
        <v>86</v>
      </c>
      <c r="I24" s="28">
        <v>53</v>
      </c>
      <c r="J24" s="28">
        <v>1</v>
      </c>
      <c r="K24" s="37">
        <f t="shared" si="1"/>
        <v>139</v>
      </c>
      <c r="L24" s="34">
        <f>SUM(D24,H24)</f>
        <v>167</v>
      </c>
      <c r="M24" s="34">
        <f t="shared" si="9"/>
        <v>98</v>
      </c>
      <c r="N24" s="34">
        <f t="shared" si="9"/>
        <v>3</v>
      </c>
      <c r="O24" s="34">
        <f t="shared" si="3"/>
        <v>265</v>
      </c>
      <c r="P24" s="47"/>
      <c r="Q24" s="47"/>
      <c r="R24" s="2"/>
    </row>
    <row r="25" spans="1:18" ht="13.5" thickBot="1" x14ac:dyDescent="0.25">
      <c r="A25" s="73" t="s">
        <v>45</v>
      </c>
      <c r="B25" s="16" t="s">
        <v>80</v>
      </c>
      <c r="C25" s="9"/>
      <c r="D25" s="18">
        <v>91</v>
      </c>
      <c r="E25" s="18">
        <v>26</v>
      </c>
      <c r="F25" s="18">
        <v>5</v>
      </c>
      <c r="G25" s="19">
        <f t="shared" si="0"/>
        <v>117</v>
      </c>
      <c r="H25" s="18">
        <v>81</v>
      </c>
      <c r="I25" s="18">
        <v>25</v>
      </c>
      <c r="J25" s="18">
        <v>3</v>
      </c>
      <c r="K25" s="19">
        <f t="shared" si="1"/>
        <v>106</v>
      </c>
      <c r="L25" s="36">
        <f t="shared" ref="L25:N25" si="10">SUM(D25,H25)</f>
        <v>172</v>
      </c>
      <c r="M25" s="36">
        <f t="shared" si="10"/>
        <v>51</v>
      </c>
      <c r="N25" s="36">
        <f t="shared" si="10"/>
        <v>8</v>
      </c>
      <c r="O25" s="36">
        <f t="shared" si="3"/>
        <v>223</v>
      </c>
      <c r="P25" s="48"/>
      <c r="Q25" s="48"/>
      <c r="R25" s="2"/>
    </row>
    <row r="26" spans="1:18" x14ac:dyDescent="0.2">
      <c r="A26" s="70" t="s">
        <v>46</v>
      </c>
      <c r="B26" s="40" t="s">
        <v>108</v>
      </c>
      <c r="C26" s="40"/>
      <c r="D26" s="28">
        <v>84</v>
      </c>
      <c r="E26" s="28">
        <v>36</v>
      </c>
      <c r="F26" s="28">
        <v>1</v>
      </c>
      <c r="G26" s="37">
        <f t="shared" si="0"/>
        <v>120</v>
      </c>
      <c r="H26" s="28">
        <v>86</v>
      </c>
      <c r="I26" s="28">
        <v>59</v>
      </c>
      <c r="J26" s="28">
        <v>0</v>
      </c>
      <c r="K26" s="37">
        <f>SUM(H26+I26)</f>
        <v>145</v>
      </c>
      <c r="L26" s="34">
        <f>SUM(D26,H26)</f>
        <v>170</v>
      </c>
      <c r="M26" s="45">
        <f t="shared" ref="M26:N28" si="11">SUM(E26,I26)</f>
        <v>95</v>
      </c>
      <c r="N26" s="45">
        <f t="shared" si="11"/>
        <v>1</v>
      </c>
      <c r="O26" s="34">
        <f t="shared" si="3"/>
        <v>265</v>
      </c>
      <c r="P26" s="35">
        <f>SUM(L26:L29)</f>
        <v>681</v>
      </c>
      <c r="Q26" s="35">
        <f>SUM(O26:O29)</f>
        <v>983</v>
      </c>
      <c r="R26" s="2"/>
    </row>
    <row r="27" spans="1:18" x14ac:dyDescent="0.2">
      <c r="A27" s="72" t="s">
        <v>45</v>
      </c>
      <c r="B27" s="40" t="s">
        <v>110</v>
      </c>
      <c r="C27" s="40" t="s">
        <v>72</v>
      </c>
      <c r="D27" s="28">
        <v>87</v>
      </c>
      <c r="E27" s="28">
        <v>17</v>
      </c>
      <c r="F27" s="28">
        <v>8</v>
      </c>
      <c r="G27" s="37">
        <f t="shared" si="0"/>
        <v>104</v>
      </c>
      <c r="H27" s="28">
        <v>77</v>
      </c>
      <c r="I27" s="28">
        <v>35</v>
      </c>
      <c r="J27" s="28">
        <v>3</v>
      </c>
      <c r="K27" s="37">
        <f>SUM(H27+I27)</f>
        <v>112</v>
      </c>
      <c r="L27" s="34">
        <f>SUM(D27,H27)</f>
        <v>164</v>
      </c>
      <c r="M27" s="34">
        <f t="shared" si="11"/>
        <v>52</v>
      </c>
      <c r="N27" s="34">
        <f t="shared" si="11"/>
        <v>11</v>
      </c>
      <c r="O27" s="34">
        <f t="shared" si="3"/>
        <v>216</v>
      </c>
      <c r="P27" s="35">
        <f>SUM(M26:M29)</f>
        <v>302</v>
      </c>
      <c r="Q27" s="35">
        <f>SUM(N26:N29)</f>
        <v>21</v>
      </c>
      <c r="R27" s="2"/>
    </row>
    <row r="28" spans="1:18" x14ac:dyDescent="0.2">
      <c r="A28" s="70" t="s">
        <v>45</v>
      </c>
      <c r="B28" s="40" t="s">
        <v>113</v>
      </c>
      <c r="C28" s="40"/>
      <c r="D28" s="28">
        <v>87</v>
      </c>
      <c r="E28" s="28">
        <v>33</v>
      </c>
      <c r="F28" s="28">
        <v>3</v>
      </c>
      <c r="G28" s="37">
        <f t="shared" si="0"/>
        <v>120</v>
      </c>
      <c r="H28" s="28">
        <v>91</v>
      </c>
      <c r="I28" s="28">
        <v>42</v>
      </c>
      <c r="J28" s="28">
        <v>2</v>
      </c>
      <c r="K28" s="37">
        <f t="shared" si="1"/>
        <v>133</v>
      </c>
      <c r="L28" s="34">
        <f>SUM(D28,H28)</f>
        <v>178</v>
      </c>
      <c r="M28" s="34">
        <f t="shared" si="11"/>
        <v>75</v>
      </c>
      <c r="N28" s="34">
        <f t="shared" si="11"/>
        <v>5</v>
      </c>
      <c r="O28" s="34">
        <f t="shared" si="3"/>
        <v>253</v>
      </c>
      <c r="P28" s="47"/>
      <c r="Q28" s="47"/>
      <c r="R28" s="2"/>
    </row>
    <row r="29" spans="1:18" ht="13.5" thickBot="1" x14ac:dyDescent="0.25">
      <c r="A29" s="73"/>
      <c r="B29" s="16" t="s">
        <v>114</v>
      </c>
      <c r="C29" s="9"/>
      <c r="D29" s="18">
        <v>90</v>
      </c>
      <c r="E29" s="18">
        <v>45</v>
      </c>
      <c r="F29" s="18">
        <v>1</v>
      </c>
      <c r="G29" s="19">
        <f t="shared" si="0"/>
        <v>135</v>
      </c>
      <c r="H29" s="18">
        <v>79</v>
      </c>
      <c r="I29" s="18">
        <v>35</v>
      </c>
      <c r="J29" s="18">
        <v>3</v>
      </c>
      <c r="K29" s="19">
        <f t="shared" si="1"/>
        <v>114</v>
      </c>
      <c r="L29" s="36">
        <f t="shared" ref="L29:N29" si="12">SUM(D29,H29)</f>
        <v>169</v>
      </c>
      <c r="M29" s="36">
        <f t="shared" si="12"/>
        <v>80</v>
      </c>
      <c r="N29" s="36">
        <f t="shared" si="12"/>
        <v>4</v>
      </c>
      <c r="O29" s="36">
        <f t="shared" si="3"/>
        <v>249</v>
      </c>
      <c r="P29" s="48"/>
      <c r="Q29" s="48"/>
      <c r="R29" s="2"/>
    </row>
    <row r="30" spans="1:18" x14ac:dyDescent="0.2">
      <c r="A30" s="70" t="s">
        <v>46</v>
      </c>
      <c r="B30" s="40" t="s">
        <v>83</v>
      </c>
      <c r="C30" s="40"/>
      <c r="D30" s="28">
        <v>93</v>
      </c>
      <c r="E30" s="28">
        <v>17</v>
      </c>
      <c r="F30" s="28">
        <v>9</v>
      </c>
      <c r="G30" s="37">
        <f t="shared" si="0"/>
        <v>110</v>
      </c>
      <c r="H30" s="28">
        <v>93</v>
      </c>
      <c r="I30" s="28">
        <v>35</v>
      </c>
      <c r="J30" s="28">
        <v>3</v>
      </c>
      <c r="K30" s="37">
        <f t="shared" si="1"/>
        <v>128</v>
      </c>
      <c r="L30" s="34">
        <f>SUM(D30,H30)</f>
        <v>186</v>
      </c>
      <c r="M30" s="45">
        <f t="shared" ref="M30:N32" si="13">SUM(E30,I30)</f>
        <v>52</v>
      </c>
      <c r="N30" s="45">
        <f t="shared" si="13"/>
        <v>12</v>
      </c>
      <c r="O30" s="34">
        <f t="shared" si="3"/>
        <v>238</v>
      </c>
      <c r="P30" s="35">
        <f>SUM(L30:L33)</f>
        <v>684</v>
      </c>
      <c r="Q30" s="35">
        <f>SUM(O30:O33)</f>
        <v>918</v>
      </c>
      <c r="R30" s="2"/>
    </row>
    <row r="31" spans="1:18" x14ac:dyDescent="0.2">
      <c r="A31" s="72" t="s">
        <v>45</v>
      </c>
      <c r="B31" s="40" t="s">
        <v>84</v>
      </c>
      <c r="C31" s="40" t="s">
        <v>82</v>
      </c>
      <c r="D31" s="28">
        <v>77</v>
      </c>
      <c r="E31" s="28">
        <v>18</v>
      </c>
      <c r="F31" s="28">
        <v>7</v>
      </c>
      <c r="G31" s="37">
        <f t="shared" si="0"/>
        <v>95</v>
      </c>
      <c r="H31" s="28">
        <v>86</v>
      </c>
      <c r="I31" s="28">
        <v>51</v>
      </c>
      <c r="J31" s="28">
        <v>1</v>
      </c>
      <c r="K31" s="37">
        <f t="shared" si="1"/>
        <v>137</v>
      </c>
      <c r="L31" s="34">
        <f>SUM(D31,H31)</f>
        <v>163</v>
      </c>
      <c r="M31" s="34">
        <f t="shared" si="13"/>
        <v>69</v>
      </c>
      <c r="N31" s="34">
        <f t="shared" si="13"/>
        <v>8</v>
      </c>
      <c r="O31" s="34">
        <f t="shared" si="3"/>
        <v>232</v>
      </c>
      <c r="P31" s="35">
        <f>SUM(M30:M33)</f>
        <v>234</v>
      </c>
      <c r="Q31" s="35">
        <f>SUM(N30:N33)</f>
        <v>42</v>
      </c>
      <c r="R31" s="2"/>
    </row>
    <row r="32" spans="1:18" x14ac:dyDescent="0.2">
      <c r="A32" s="70" t="s">
        <v>46</v>
      </c>
      <c r="B32" s="40" t="s">
        <v>80</v>
      </c>
      <c r="C32" s="40"/>
      <c r="D32" s="28">
        <v>73</v>
      </c>
      <c r="E32" s="28">
        <v>24</v>
      </c>
      <c r="F32" s="28">
        <v>5</v>
      </c>
      <c r="G32" s="37">
        <f t="shared" si="0"/>
        <v>97</v>
      </c>
      <c r="H32" s="28">
        <v>78</v>
      </c>
      <c r="I32" s="28">
        <v>27</v>
      </c>
      <c r="J32" s="28">
        <v>5</v>
      </c>
      <c r="K32" s="37">
        <f t="shared" si="1"/>
        <v>105</v>
      </c>
      <c r="L32" s="34">
        <f>SUM(D32,H32)</f>
        <v>151</v>
      </c>
      <c r="M32" s="34">
        <f t="shared" si="13"/>
        <v>51</v>
      </c>
      <c r="N32" s="34">
        <f t="shared" si="13"/>
        <v>10</v>
      </c>
      <c r="O32" s="34">
        <f t="shared" si="3"/>
        <v>202</v>
      </c>
      <c r="P32" s="47"/>
      <c r="Q32" s="47"/>
      <c r="R32" s="2"/>
    </row>
    <row r="33" spans="1:18" ht="13.5" thickBot="1" x14ac:dyDescent="0.25">
      <c r="A33" s="73" t="s">
        <v>45</v>
      </c>
      <c r="B33" s="16" t="s">
        <v>77</v>
      </c>
      <c r="C33" s="11"/>
      <c r="D33" s="18">
        <v>93</v>
      </c>
      <c r="E33" s="18">
        <v>36</v>
      </c>
      <c r="F33" s="18">
        <v>6</v>
      </c>
      <c r="G33" s="19">
        <f t="shared" si="0"/>
        <v>129</v>
      </c>
      <c r="H33" s="18">
        <v>91</v>
      </c>
      <c r="I33" s="18">
        <v>26</v>
      </c>
      <c r="J33" s="18">
        <v>6</v>
      </c>
      <c r="K33" s="19">
        <f t="shared" si="1"/>
        <v>117</v>
      </c>
      <c r="L33" s="36">
        <f t="shared" ref="L33:N33" si="14">SUM(D33,H33)</f>
        <v>184</v>
      </c>
      <c r="M33" s="36">
        <f t="shared" si="14"/>
        <v>62</v>
      </c>
      <c r="N33" s="36">
        <f t="shared" si="14"/>
        <v>12</v>
      </c>
      <c r="O33" s="36">
        <f t="shared" si="3"/>
        <v>246</v>
      </c>
      <c r="P33" s="48"/>
      <c r="Q33" s="48"/>
      <c r="R33" s="2"/>
    </row>
    <row r="34" spans="1:18" x14ac:dyDescent="0.2">
      <c r="A34" s="70" t="s">
        <v>45</v>
      </c>
      <c r="B34" s="40" t="s">
        <v>85</v>
      </c>
      <c r="C34" s="40"/>
      <c r="D34" s="28">
        <v>85</v>
      </c>
      <c r="E34" s="28">
        <v>52</v>
      </c>
      <c r="F34" s="28">
        <v>1</v>
      </c>
      <c r="G34" s="37">
        <f t="shared" si="0"/>
        <v>137</v>
      </c>
      <c r="H34" s="28">
        <v>87</v>
      </c>
      <c r="I34" s="28">
        <v>43</v>
      </c>
      <c r="J34" s="28">
        <v>2</v>
      </c>
      <c r="K34" s="37">
        <f t="shared" si="1"/>
        <v>130</v>
      </c>
      <c r="L34" s="34">
        <f>SUM(D34,H34)</f>
        <v>172</v>
      </c>
      <c r="M34" s="45">
        <f t="shared" ref="M34:N36" si="15">SUM(E34,I34)</f>
        <v>95</v>
      </c>
      <c r="N34" s="45">
        <f t="shared" si="15"/>
        <v>3</v>
      </c>
      <c r="O34" s="34">
        <f t="shared" si="3"/>
        <v>267</v>
      </c>
      <c r="P34" s="35">
        <f>SUM(L34:L37)</f>
        <v>651</v>
      </c>
      <c r="Q34" s="35">
        <f>SUM(O34:O37)</f>
        <v>952</v>
      </c>
      <c r="R34" s="2"/>
    </row>
    <row r="35" spans="1:18" x14ac:dyDescent="0.2">
      <c r="A35" s="72" t="s">
        <v>45</v>
      </c>
      <c r="B35" s="40" t="s">
        <v>86</v>
      </c>
      <c r="C35" s="3" t="s">
        <v>89</v>
      </c>
      <c r="D35" s="28">
        <v>68</v>
      </c>
      <c r="E35" s="28">
        <v>36</v>
      </c>
      <c r="F35" s="28">
        <v>3</v>
      </c>
      <c r="G35" s="37">
        <f t="shared" si="0"/>
        <v>104</v>
      </c>
      <c r="H35" s="28">
        <v>75</v>
      </c>
      <c r="I35" s="28">
        <v>33</v>
      </c>
      <c r="J35" s="28">
        <v>3</v>
      </c>
      <c r="K35" s="37">
        <f t="shared" si="1"/>
        <v>108</v>
      </c>
      <c r="L35" s="34">
        <f>SUM(D35,H35)</f>
        <v>143</v>
      </c>
      <c r="M35" s="34">
        <f t="shared" si="15"/>
        <v>69</v>
      </c>
      <c r="N35" s="34">
        <f t="shared" si="15"/>
        <v>6</v>
      </c>
      <c r="O35" s="34">
        <f t="shared" si="3"/>
        <v>212</v>
      </c>
      <c r="P35" s="35">
        <f>SUM(M34:M37)</f>
        <v>301</v>
      </c>
      <c r="Q35" s="35">
        <f>SUM(N34:N37)</f>
        <v>25</v>
      </c>
      <c r="R35" s="2"/>
    </row>
    <row r="36" spans="1:18" x14ac:dyDescent="0.2">
      <c r="A36" s="70" t="s">
        <v>46</v>
      </c>
      <c r="B36" s="40" t="s">
        <v>87</v>
      </c>
      <c r="C36" s="40"/>
      <c r="D36" s="28">
        <v>77</v>
      </c>
      <c r="E36" s="28">
        <v>33</v>
      </c>
      <c r="F36" s="28">
        <v>6</v>
      </c>
      <c r="G36" s="37">
        <f t="shared" si="0"/>
        <v>110</v>
      </c>
      <c r="H36" s="28">
        <v>67</v>
      </c>
      <c r="I36" s="28">
        <v>24</v>
      </c>
      <c r="J36" s="28">
        <v>7</v>
      </c>
      <c r="K36" s="37">
        <f t="shared" si="1"/>
        <v>91</v>
      </c>
      <c r="L36" s="34">
        <f>SUM(D36,H36)</f>
        <v>144</v>
      </c>
      <c r="M36" s="34">
        <f t="shared" ref="M36" si="16">SUM(E36,I36)</f>
        <v>57</v>
      </c>
      <c r="N36" s="34">
        <f t="shared" si="15"/>
        <v>13</v>
      </c>
      <c r="O36" s="34">
        <f t="shared" si="3"/>
        <v>201</v>
      </c>
      <c r="P36" s="47"/>
      <c r="Q36" s="47"/>
      <c r="R36" s="2"/>
    </row>
    <row r="37" spans="1:18" ht="13.5" thickBot="1" x14ac:dyDescent="0.25">
      <c r="A37" s="73" t="s">
        <v>46</v>
      </c>
      <c r="B37" s="16" t="s">
        <v>88</v>
      </c>
      <c r="C37" s="9"/>
      <c r="D37" s="18">
        <v>97</v>
      </c>
      <c r="E37" s="18">
        <v>35</v>
      </c>
      <c r="F37" s="18">
        <v>3</v>
      </c>
      <c r="G37" s="19">
        <f t="shared" si="0"/>
        <v>132</v>
      </c>
      <c r="H37" s="18">
        <v>95</v>
      </c>
      <c r="I37" s="18">
        <v>45</v>
      </c>
      <c r="J37" s="18">
        <v>0</v>
      </c>
      <c r="K37" s="19">
        <f t="shared" si="1"/>
        <v>140</v>
      </c>
      <c r="L37" s="36">
        <f t="shared" ref="L37:N37" si="17">SUM(D37,H37)</f>
        <v>192</v>
      </c>
      <c r="M37" s="36">
        <f t="shared" si="17"/>
        <v>80</v>
      </c>
      <c r="N37" s="36">
        <f t="shared" si="17"/>
        <v>3</v>
      </c>
      <c r="O37" s="36">
        <f t="shared" si="3"/>
        <v>272</v>
      </c>
      <c r="P37" s="48"/>
      <c r="Q37" s="48"/>
      <c r="R37" s="2"/>
    </row>
    <row r="38" spans="1:18" x14ac:dyDescent="0.2">
      <c r="A38" s="70" t="s">
        <v>46</v>
      </c>
      <c r="B38" s="40" t="s">
        <v>102</v>
      </c>
      <c r="C38" s="40"/>
      <c r="D38" s="28">
        <v>69</v>
      </c>
      <c r="E38" s="28">
        <v>40</v>
      </c>
      <c r="F38" s="28">
        <v>1</v>
      </c>
      <c r="G38" s="37">
        <f t="shared" si="0"/>
        <v>109</v>
      </c>
      <c r="H38" s="28">
        <v>94</v>
      </c>
      <c r="I38" s="28">
        <v>34</v>
      </c>
      <c r="J38" s="28">
        <v>4</v>
      </c>
      <c r="K38" s="37">
        <f t="shared" si="1"/>
        <v>128</v>
      </c>
      <c r="L38" s="34">
        <f>SUM(D38,H38)</f>
        <v>163</v>
      </c>
      <c r="M38" s="45">
        <f t="shared" ref="M38:N40" si="18">SUM(E38,I38)</f>
        <v>74</v>
      </c>
      <c r="N38" s="45">
        <f t="shared" si="18"/>
        <v>5</v>
      </c>
      <c r="O38" s="34">
        <f t="shared" si="3"/>
        <v>237</v>
      </c>
      <c r="P38" s="35">
        <f>SUM(L38:L41)</f>
        <v>630</v>
      </c>
      <c r="Q38" s="35">
        <f>SUM(O38:O41)</f>
        <v>881</v>
      </c>
      <c r="R38" s="2"/>
    </row>
    <row r="39" spans="1:18" x14ac:dyDescent="0.2">
      <c r="A39" s="72" t="s">
        <v>45</v>
      </c>
      <c r="B39" s="40" t="s">
        <v>106</v>
      </c>
      <c r="C39" s="40" t="s">
        <v>100</v>
      </c>
      <c r="D39" s="28">
        <v>70</v>
      </c>
      <c r="E39" s="28">
        <v>25</v>
      </c>
      <c r="F39" s="28">
        <v>6</v>
      </c>
      <c r="G39" s="37">
        <f t="shared" si="0"/>
        <v>95</v>
      </c>
      <c r="H39" s="28">
        <v>80</v>
      </c>
      <c r="I39" s="28">
        <v>27</v>
      </c>
      <c r="J39" s="28">
        <v>3</v>
      </c>
      <c r="K39" s="37">
        <f t="shared" si="1"/>
        <v>107</v>
      </c>
      <c r="L39" s="34">
        <f>SUM(D39,H39)</f>
        <v>150</v>
      </c>
      <c r="M39" s="34">
        <f t="shared" si="18"/>
        <v>52</v>
      </c>
      <c r="N39" s="34">
        <f t="shared" si="18"/>
        <v>9</v>
      </c>
      <c r="O39" s="34">
        <f t="shared" si="3"/>
        <v>202</v>
      </c>
      <c r="P39" s="35">
        <f>SUM(M38:M41)</f>
        <v>251</v>
      </c>
      <c r="Q39" s="35">
        <f>SUM(N38:N41)</f>
        <v>31</v>
      </c>
      <c r="R39" s="2"/>
    </row>
    <row r="40" spans="1:18" x14ac:dyDescent="0.2">
      <c r="A40" s="70" t="s">
        <v>46</v>
      </c>
      <c r="B40" s="40" t="s">
        <v>103</v>
      </c>
      <c r="C40" s="40"/>
      <c r="D40" s="28">
        <v>70</v>
      </c>
      <c r="E40" s="28">
        <v>25</v>
      </c>
      <c r="F40" s="28">
        <v>6</v>
      </c>
      <c r="G40" s="37">
        <f t="shared" si="0"/>
        <v>95</v>
      </c>
      <c r="H40" s="28">
        <v>86</v>
      </c>
      <c r="I40" s="28">
        <v>44</v>
      </c>
      <c r="J40" s="28">
        <v>3</v>
      </c>
      <c r="K40" s="37">
        <f t="shared" si="1"/>
        <v>130</v>
      </c>
      <c r="L40" s="34">
        <f>SUM(D40,H40)</f>
        <v>156</v>
      </c>
      <c r="M40" s="34">
        <f t="shared" si="18"/>
        <v>69</v>
      </c>
      <c r="N40" s="34">
        <f t="shared" si="18"/>
        <v>9</v>
      </c>
      <c r="O40" s="34">
        <f t="shared" si="3"/>
        <v>225</v>
      </c>
      <c r="P40" s="47"/>
      <c r="Q40" s="47"/>
      <c r="R40" s="2"/>
    </row>
    <row r="41" spans="1:18" ht="13.5" thickBot="1" x14ac:dyDescent="0.25">
      <c r="A41" s="73" t="s">
        <v>45</v>
      </c>
      <c r="B41" s="16" t="s">
        <v>104</v>
      </c>
      <c r="C41" s="9"/>
      <c r="D41" s="18">
        <v>88</v>
      </c>
      <c r="E41" s="18">
        <v>26</v>
      </c>
      <c r="F41" s="18">
        <v>4</v>
      </c>
      <c r="G41" s="19">
        <f t="shared" si="0"/>
        <v>114</v>
      </c>
      <c r="H41" s="18">
        <v>73</v>
      </c>
      <c r="I41" s="18">
        <v>30</v>
      </c>
      <c r="J41" s="18">
        <v>4</v>
      </c>
      <c r="K41" s="19">
        <f t="shared" si="1"/>
        <v>103</v>
      </c>
      <c r="L41" s="36">
        <f t="shared" ref="L41:N41" si="19">SUM(D41,H41)</f>
        <v>161</v>
      </c>
      <c r="M41" s="36">
        <f t="shared" si="19"/>
        <v>56</v>
      </c>
      <c r="N41" s="36">
        <f t="shared" si="19"/>
        <v>8</v>
      </c>
      <c r="O41" s="36">
        <f t="shared" si="3"/>
        <v>217</v>
      </c>
      <c r="P41" s="48"/>
      <c r="Q41" s="48"/>
      <c r="R41" s="2"/>
    </row>
    <row r="42" spans="1:18" x14ac:dyDescent="0.2">
      <c r="A42" s="70" t="s">
        <v>46</v>
      </c>
      <c r="B42" s="40" t="s">
        <v>109</v>
      </c>
      <c r="C42" s="40"/>
      <c r="D42" s="28">
        <v>87</v>
      </c>
      <c r="E42" s="28">
        <v>26</v>
      </c>
      <c r="F42" s="28">
        <v>3</v>
      </c>
      <c r="G42" s="37">
        <f t="shared" si="0"/>
        <v>113</v>
      </c>
      <c r="H42" s="28">
        <v>76</v>
      </c>
      <c r="I42" s="28">
        <v>33</v>
      </c>
      <c r="J42" s="28">
        <v>2</v>
      </c>
      <c r="K42" s="37">
        <f t="shared" si="1"/>
        <v>109</v>
      </c>
      <c r="L42" s="34">
        <f>SUM(D42,H42)</f>
        <v>163</v>
      </c>
      <c r="M42" s="45">
        <f t="shared" ref="M42:N44" si="20">SUM(E42,I42)</f>
        <v>59</v>
      </c>
      <c r="N42" s="45">
        <f t="shared" si="20"/>
        <v>5</v>
      </c>
      <c r="O42" s="34">
        <f t="shared" si="3"/>
        <v>222</v>
      </c>
      <c r="P42" s="35">
        <f>SUM(L42:L45)</f>
        <v>690</v>
      </c>
      <c r="Q42" s="35">
        <f>SUM(O42:O45)</f>
        <v>1001</v>
      </c>
      <c r="R42" s="2"/>
    </row>
    <row r="43" spans="1:18" x14ac:dyDescent="0.2">
      <c r="A43" s="72" t="s">
        <v>45</v>
      </c>
      <c r="B43" s="40" t="s">
        <v>111</v>
      </c>
      <c r="C43" s="40" t="s">
        <v>105</v>
      </c>
      <c r="D43" s="28">
        <v>87</v>
      </c>
      <c r="E43" s="28">
        <v>53</v>
      </c>
      <c r="F43" s="28">
        <v>0</v>
      </c>
      <c r="G43" s="37">
        <f t="shared" si="0"/>
        <v>140</v>
      </c>
      <c r="H43" s="28">
        <v>97</v>
      </c>
      <c r="I43" s="28">
        <v>36</v>
      </c>
      <c r="J43" s="28">
        <v>2</v>
      </c>
      <c r="K43" s="37">
        <f t="shared" si="1"/>
        <v>133</v>
      </c>
      <c r="L43" s="34">
        <f>SUM(D43,H43)</f>
        <v>184</v>
      </c>
      <c r="M43" s="34">
        <f t="shared" si="20"/>
        <v>89</v>
      </c>
      <c r="N43" s="34">
        <f t="shared" si="20"/>
        <v>2</v>
      </c>
      <c r="O43" s="34">
        <f t="shared" si="3"/>
        <v>273</v>
      </c>
      <c r="P43" s="35">
        <f>SUM(M42:M45)</f>
        <v>311</v>
      </c>
      <c r="Q43" s="35">
        <f>SUM(N42:N45)</f>
        <v>20</v>
      </c>
      <c r="R43" s="2"/>
    </row>
    <row r="44" spans="1:18" x14ac:dyDescent="0.2">
      <c r="A44" s="70" t="s">
        <v>46</v>
      </c>
      <c r="B44" s="40" t="s">
        <v>115</v>
      </c>
      <c r="C44" s="40"/>
      <c r="D44" s="28">
        <v>88</v>
      </c>
      <c r="E44" s="28">
        <v>45</v>
      </c>
      <c r="F44" s="28">
        <v>3</v>
      </c>
      <c r="G44" s="37">
        <f t="shared" si="0"/>
        <v>133</v>
      </c>
      <c r="H44" s="28">
        <v>85</v>
      </c>
      <c r="I44" s="28">
        <v>30</v>
      </c>
      <c r="J44" s="28">
        <v>4</v>
      </c>
      <c r="K44" s="37">
        <f t="shared" si="1"/>
        <v>115</v>
      </c>
      <c r="L44" s="34">
        <f>SUM(D44,H44)</f>
        <v>173</v>
      </c>
      <c r="M44" s="34">
        <f t="shared" si="20"/>
        <v>75</v>
      </c>
      <c r="N44" s="34">
        <f t="shared" si="20"/>
        <v>7</v>
      </c>
      <c r="O44" s="34">
        <f t="shared" si="3"/>
        <v>248</v>
      </c>
      <c r="P44" s="47"/>
      <c r="Q44" s="47"/>
      <c r="R44" s="2"/>
    </row>
    <row r="45" spans="1:18" ht="13.5" thickBot="1" x14ac:dyDescent="0.25">
      <c r="A45" s="73" t="s">
        <v>45</v>
      </c>
      <c r="B45" s="16" t="s">
        <v>112</v>
      </c>
      <c r="C45" s="16"/>
      <c r="D45" s="18">
        <v>84</v>
      </c>
      <c r="E45" s="18">
        <v>45</v>
      </c>
      <c r="F45" s="18">
        <v>1</v>
      </c>
      <c r="G45" s="19">
        <f t="shared" si="0"/>
        <v>129</v>
      </c>
      <c r="H45" s="18">
        <v>86</v>
      </c>
      <c r="I45" s="18">
        <v>43</v>
      </c>
      <c r="J45" s="18">
        <v>5</v>
      </c>
      <c r="K45" s="19">
        <f t="shared" si="1"/>
        <v>129</v>
      </c>
      <c r="L45" s="36">
        <f t="shared" ref="L45:N45" si="21">SUM(D45,H45)</f>
        <v>170</v>
      </c>
      <c r="M45" s="36">
        <f t="shared" si="21"/>
        <v>88</v>
      </c>
      <c r="N45" s="36">
        <f t="shared" si="21"/>
        <v>6</v>
      </c>
      <c r="O45" s="36">
        <f t="shared" si="3"/>
        <v>258</v>
      </c>
      <c r="P45" s="48"/>
      <c r="Q45" s="48"/>
      <c r="R45" s="2"/>
    </row>
    <row r="46" spans="1:18" x14ac:dyDescent="0.2">
      <c r="A46" s="70" t="s">
        <v>46</v>
      </c>
      <c r="B46" s="40" t="s">
        <v>101</v>
      </c>
      <c r="C46" s="40"/>
      <c r="D46" s="28">
        <v>70</v>
      </c>
      <c r="E46" s="28">
        <v>25</v>
      </c>
      <c r="F46" s="28">
        <v>5</v>
      </c>
      <c r="G46" s="37">
        <f t="shared" si="0"/>
        <v>95</v>
      </c>
      <c r="H46" s="28">
        <v>84</v>
      </c>
      <c r="I46" s="28">
        <v>35</v>
      </c>
      <c r="J46" s="28">
        <v>2</v>
      </c>
      <c r="K46" s="37">
        <f t="shared" si="1"/>
        <v>119</v>
      </c>
      <c r="L46" s="34">
        <f>SUM(D46,H46)</f>
        <v>154</v>
      </c>
      <c r="M46" s="45">
        <f t="shared" ref="M46:N48" si="22">SUM(E46,I46)</f>
        <v>60</v>
      </c>
      <c r="N46" s="45">
        <f t="shared" si="22"/>
        <v>7</v>
      </c>
      <c r="O46" s="34">
        <f t="shared" si="3"/>
        <v>214</v>
      </c>
      <c r="P46" s="35">
        <f>SUM(L46:L49)</f>
        <v>651</v>
      </c>
      <c r="Q46" s="35">
        <f>SUM(O46:O49)</f>
        <v>939</v>
      </c>
      <c r="R46" s="2"/>
    </row>
    <row r="47" spans="1:18" x14ac:dyDescent="0.2">
      <c r="A47" s="72" t="s">
        <v>46</v>
      </c>
      <c r="B47" s="40" t="s">
        <v>104</v>
      </c>
      <c r="C47" s="40" t="s">
        <v>107</v>
      </c>
      <c r="D47" s="28">
        <v>78</v>
      </c>
      <c r="E47" s="28">
        <v>36</v>
      </c>
      <c r="F47" s="28">
        <v>1</v>
      </c>
      <c r="G47" s="37">
        <f t="shared" si="0"/>
        <v>114</v>
      </c>
      <c r="H47" s="28">
        <v>84</v>
      </c>
      <c r="I47" s="28">
        <v>43</v>
      </c>
      <c r="J47" s="28">
        <v>2</v>
      </c>
      <c r="K47" s="37">
        <f t="shared" si="1"/>
        <v>127</v>
      </c>
      <c r="L47" s="34">
        <f>SUM(D47,H47)</f>
        <v>162</v>
      </c>
      <c r="M47" s="34">
        <f t="shared" si="22"/>
        <v>79</v>
      </c>
      <c r="N47" s="34">
        <f t="shared" si="22"/>
        <v>3</v>
      </c>
      <c r="O47" s="34">
        <f t="shared" si="3"/>
        <v>241</v>
      </c>
      <c r="P47" s="35">
        <f>SUM(M46:M49)</f>
        <v>288</v>
      </c>
      <c r="Q47" s="35">
        <f>SUM(N46:N49)</f>
        <v>18</v>
      </c>
      <c r="R47" s="2"/>
    </row>
    <row r="48" spans="1:18" x14ac:dyDescent="0.2">
      <c r="A48" s="70" t="s">
        <v>45</v>
      </c>
      <c r="B48" s="40" t="s">
        <v>103</v>
      </c>
      <c r="C48" s="40"/>
      <c r="D48" s="28">
        <v>86</v>
      </c>
      <c r="E48" s="28">
        <v>41</v>
      </c>
      <c r="F48" s="28">
        <v>2</v>
      </c>
      <c r="G48" s="37">
        <f t="shared" si="0"/>
        <v>127</v>
      </c>
      <c r="H48" s="28">
        <v>81</v>
      </c>
      <c r="I48" s="28">
        <v>45</v>
      </c>
      <c r="J48" s="28">
        <v>2</v>
      </c>
      <c r="K48" s="37">
        <f t="shared" si="1"/>
        <v>126</v>
      </c>
      <c r="L48" s="34">
        <f>SUM(D48,H48)</f>
        <v>167</v>
      </c>
      <c r="M48" s="34">
        <f t="shared" si="22"/>
        <v>86</v>
      </c>
      <c r="N48" s="34">
        <f t="shared" si="22"/>
        <v>4</v>
      </c>
      <c r="O48" s="34">
        <f t="shared" si="3"/>
        <v>253</v>
      </c>
      <c r="P48" s="47"/>
      <c r="Q48" s="47"/>
      <c r="R48" s="2"/>
    </row>
    <row r="49" spans="1:18" ht="13.5" thickBot="1" x14ac:dyDescent="0.25">
      <c r="A49" s="73" t="s">
        <v>45</v>
      </c>
      <c r="B49" s="16" t="s">
        <v>102</v>
      </c>
      <c r="C49" s="9"/>
      <c r="D49" s="18">
        <v>92</v>
      </c>
      <c r="E49" s="18">
        <v>27</v>
      </c>
      <c r="F49" s="18">
        <v>2</v>
      </c>
      <c r="G49" s="19">
        <f t="shared" si="0"/>
        <v>119</v>
      </c>
      <c r="H49" s="18">
        <v>76</v>
      </c>
      <c r="I49" s="18">
        <v>36</v>
      </c>
      <c r="J49" s="18">
        <v>2</v>
      </c>
      <c r="K49" s="19">
        <f t="shared" si="1"/>
        <v>112</v>
      </c>
      <c r="L49" s="36">
        <f t="shared" ref="L49:N49" si="23">SUM(D49,H49)</f>
        <v>168</v>
      </c>
      <c r="M49" s="36">
        <f t="shared" si="23"/>
        <v>63</v>
      </c>
      <c r="N49" s="36">
        <f t="shared" si="23"/>
        <v>4</v>
      </c>
      <c r="O49" s="36">
        <f t="shared" si="3"/>
        <v>231</v>
      </c>
      <c r="P49" s="48"/>
      <c r="Q49" s="48"/>
      <c r="R49" s="2"/>
    </row>
    <row r="50" spans="1:18" x14ac:dyDescent="0.2">
      <c r="A50" s="70" t="s">
        <v>46</v>
      </c>
      <c r="B50" s="40" t="s">
        <v>121</v>
      </c>
      <c r="C50" s="40"/>
      <c r="D50" s="28">
        <v>81</v>
      </c>
      <c r="E50" s="28">
        <v>34</v>
      </c>
      <c r="F50" s="28">
        <v>1</v>
      </c>
      <c r="G50" s="37">
        <f>SUM(D50:E50)</f>
        <v>115</v>
      </c>
      <c r="H50" s="28">
        <v>100</v>
      </c>
      <c r="I50" s="28">
        <v>45</v>
      </c>
      <c r="J50" s="28">
        <v>2</v>
      </c>
      <c r="K50" s="37">
        <f t="shared" si="1"/>
        <v>145</v>
      </c>
      <c r="L50" s="34">
        <f>SUM(D50,H50)</f>
        <v>181</v>
      </c>
      <c r="M50" s="45">
        <f t="shared" ref="M50:N52" si="24">SUM(E50,I50)</f>
        <v>79</v>
      </c>
      <c r="N50" s="45">
        <f t="shared" si="24"/>
        <v>3</v>
      </c>
      <c r="O50" s="34">
        <f t="shared" si="3"/>
        <v>260</v>
      </c>
      <c r="P50" s="35">
        <f>SUM(L50:L53)</f>
        <v>665</v>
      </c>
      <c r="Q50" s="35">
        <f>SUM(O50:O53)</f>
        <v>955</v>
      </c>
      <c r="R50" s="2"/>
    </row>
    <row r="51" spans="1:18" x14ac:dyDescent="0.2">
      <c r="A51" s="72" t="s">
        <v>45</v>
      </c>
      <c r="B51" s="40" t="s">
        <v>122</v>
      </c>
      <c r="C51" s="40" t="s">
        <v>116</v>
      </c>
      <c r="D51" s="28">
        <v>84</v>
      </c>
      <c r="E51" s="28">
        <v>45</v>
      </c>
      <c r="F51" s="28">
        <v>1</v>
      </c>
      <c r="G51" s="37">
        <f>SUM(D51:E51)</f>
        <v>129</v>
      </c>
      <c r="H51" s="28">
        <v>80</v>
      </c>
      <c r="I51" s="28">
        <v>36</v>
      </c>
      <c r="J51" s="28">
        <v>2</v>
      </c>
      <c r="K51" s="37">
        <f t="shared" si="1"/>
        <v>116</v>
      </c>
      <c r="L51" s="34">
        <f>SUM(D51,H51)</f>
        <v>164</v>
      </c>
      <c r="M51" s="34">
        <f t="shared" si="24"/>
        <v>81</v>
      </c>
      <c r="N51" s="34">
        <f t="shared" si="24"/>
        <v>3</v>
      </c>
      <c r="O51" s="34">
        <f t="shared" si="3"/>
        <v>245</v>
      </c>
      <c r="P51" s="35">
        <f>SUM(M50:M53)</f>
        <v>290</v>
      </c>
      <c r="Q51" s="35">
        <f>SUM(N50:N53)</f>
        <v>19</v>
      </c>
      <c r="R51" s="2"/>
    </row>
    <row r="52" spans="1:18" x14ac:dyDescent="0.2">
      <c r="A52" s="70" t="s">
        <v>46</v>
      </c>
      <c r="B52" s="40" t="s">
        <v>130</v>
      </c>
      <c r="C52" s="40"/>
      <c r="D52" s="28">
        <v>80</v>
      </c>
      <c r="E52" s="28">
        <v>35</v>
      </c>
      <c r="F52" s="28">
        <v>1</v>
      </c>
      <c r="G52" s="37">
        <f>SUM(D52:E52)</f>
        <v>115</v>
      </c>
      <c r="H52" s="28">
        <v>72</v>
      </c>
      <c r="I52" s="28">
        <v>38</v>
      </c>
      <c r="J52" s="28">
        <v>2</v>
      </c>
      <c r="K52" s="37">
        <f t="shared" si="1"/>
        <v>110</v>
      </c>
      <c r="L52" s="34">
        <f>SUM(D52,H52)</f>
        <v>152</v>
      </c>
      <c r="M52" s="34">
        <f t="shared" si="24"/>
        <v>73</v>
      </c>
      <c r="N52" s="34">
        <f t="shared" si="24"/>
        <v>3</v>
      </c>
      <c r="O52" s="34">
        <f t="shared" si="3"/>
        <v>225</v>
      </c>
      <c r="P52" s="47"/>
      <c r="Q52" s="47"/>
      <c r="R52" s="2"/>
    </row>
    <row r="53" spans="1:18" ht="13.5" thickBot="1" x14ac:dyDescent="0.25">
      <c r="A53" s="73" t="s">
        <v>45</v>
      </c>
      <c r="B53" s="16" t="s">
        <v>129</v>
      </c>
      <c r="C53" s="9"/>
      <c r="D53" s="18">
        <v>90</v>
      </c>
      <c r="E53" s="18">
        <v>39</v>
      </c>
      <c r="F53" s="18">
        <v>3</v>
      </c>
      <c r="G53" s="19">
        <f>SUM(D53:E53)</f>
        <v>129</v>
      </c>
      <c r="H53" s="18">
        <v>78</v>
      </c>
      <c r="I53" s="18">
        <v>18</v>
      </c>
      <c r="J53" s="18">
        <v>7</v>
      </c>
      <c r="K53" s="19">
        <f t="shared" si="1"/>
        <v>96</v>
      </c>
      <c r="L53" s="36">
        <f t="shared" ref="L53:N61" si="25">SUM(D53,H53)</f>
        <v>168</v>
      </c>
      <c r="M53" s="36">
        <f t="shared" si="25"/>
        <v>57</v>
      </c>
      <c r="N53" s="36">
        <f t="shared" si="25"/>
        <v>10</v>
      </c>
      <c r="O53" s="36">
        <f t="shared" si="3"/>
        <v>225</v>
      </c>
      <c r="P53" s="48"/>
      <c r="Q53" s="48"/>
      <c r="R53" s="2"/>
    </row>
    <row r="54" spans="1:18" x14ac:dyDescent="0.2">
      <c r="A54" s="70" t="s">
        <v>45</v>
      </c>
      <c r="B54" s="40" t="s">
        <v>123</v>
      </c>
      <c r="C54" s="40"/>
      <c r="D54" s="28">
        <v>88</v>
      </c>
      <c r="E54" s="28">
        <v>52</v>
      </c>
      <c r="F54" s="28">
        <v>1</v>
      </c>
      <c r="G54" s="37">
        <f t="shared" ref="G54:G61" si="26">SUM(D54+E54)</f>
        <v>140</v>
      </c>
      <c r="H54" s="28">
        <v>75</v>
      </c>
      <c r="I54" s="28">
        <v>32</v>
      </c>
      <c r="J54" s="28">
        <v>4</v>
      </c>
      <c r="K54" s="37">
        <f t="shared" ref="K54:K61" si="27">SUM(H54+I54)</f>
        <v>107</v>
      </c>
      <c r="L54" s="34">
        <f>SUM(D54,H54)</f>
        <v>163</v>
      </c>
      <c r="M54" s="45">
        <f t="shared" si="25"/>
        <v>84</v>
      </c>
      <c r="N54" s="45">
        <f t="shared" si="25"/>
        <v>5</v>
      </c>
      <c r="O54" s="34">
        <f t="shared" ref="O54:O61" si="28">SUM(L54,M54)</f>
        <v>247</v>
      </c>
      <c r="P54" s="35">
        <f>SUM(L54:L57)</f>
        <v>676</v>
      </c>
      <c r="Q54" s="35">
        <f>SUM(O54:O57)</f>
        <v>986</v>
      </c>
    </row>
    <row r="55" spans="1:18" x14ac:dyDescent="0.2">
      <c r="A55" s="53" t="s">
        <v>45</v>
      </c>
      <c r="B55" s="40" t="s">
        <v>124</v>
      </c>
      <c r="C55" s="40" t="s">
        <v>117</v>
      </c>
      <c r="D55" s="28">
        <v>88</v>
      </c>
      <c r="E55" s="28">
        <v>45</v>
      </c>
      <c r="F55" s="28">
        <v>4</v>
      </c>
      <c r="G55" s="37">
        <f t="shared" si="26"/>
        <v>133</v>
      </c>
      <c r="H55" s="28">
        <v>86</v>
      </c>
      <c r="I55" s="28">
        <v>33</v>
      </c>
      <c r="J55" s="28">
        <v>3</v>
      </c>
      <c r="K55" s="37">
        <f t="shared" si="27"/>
        <v>119</v>
      </c>
      <c r="L55" s="34">
        <f>SUM(D55,H55)</f>
        <v>174</v>
      </c>
      <c r="M55" s="34">
        <f t="shared" si="25"/>
        <v>78</v>
      </c>
      <c r="N55" s="34">
        <f t="shared" si="25"/>
        <v>7</v>
      </c>
      <c r="O55" s="34">
        <f t="shared" si="28"/>
        <v>252</v>
      </c>
      <c r="P55" s="35">
        <f>SUM(M54:M57)</f>
        <v>310</v>
      </c>
      <c r="Q55" s="35">
        <f>SUM(N54:N57)</f>
        <v>28</v>
      </c>
    </row>
    <row r="56" spans="1:18" x14ac:dyDescent="0.2">
      <c r="A56" s="70" t="s">
        <v>46</v>
      </c>
      <c r="B56" s="40" t="s">
        <v>131</v>
      </c>
      <c r="C56" s="40"/>
      <c r="D56" s="28">
        <v>72</v>
      </c>
      <c r="E56" s="28">
        <v>34</v>
      </c>
      <c r="F56" s="28">
        <v>5</v>
      </c>
      <c r="G56" s="37">
        <f t="shared" si="26"/>
        <v>106</v>
      </c>
      <c r="H56" s="28">
        <v>92</v>
      </c>
      <c r="I56" s="28">
        <v>44</v>
      </c>
      <c r="J56" s="28">
        <v>3</v>
      </c>
      <c r="K56" s="37">
        <f t="shared" si="27"/>
        <v>136</v>
      </c>
      <c r="L56" s="34">
        <f>SUM(D56,H56)</f>
        <v>164</v>
      </c>
      <c r="M56" s="34">
        <f t="shared" si="25"/>
        <v>78</v>
      </c>
      <c r="N56" s="34">
        <f t="shared" si="25"/>
        <v>8</v>
      </c>
      <c r="O56" s="34">
        <f t="shared" si="28"/>
        <v>242</v>
      </c>
      <c r="P56" s="47"/>
      <c r="Q56" s="47"/>
    </row>
    <row r="57" spans="1:18" ht="13.5" thickBot="1" x14ac:dyDescent="0.25">
      <c r="A57" s="73" t="s">
        <v>46</v>
      </c>
      <c r="B57" s="16" t="s">
        <v>132</v>
      </c>
      <c r="C57" s="9"/>
      <c r="D57" s="18">
        <v>94</v>
      </c>
      <c r="E57" s="18">
        <v>27</v>
      </c>
      <c r="F57" s="18">
        <v>5</v>
      </c>
      <c r="G57" s="19">
        <f t="shared" si="26"/>
        <v>121</v>
      </c>
      <c r="H57" s="18">
        <v>81</v>
      </c>
      <c r="I57" s="18">
        <v>43</v>
      </c>
      <c r="J57" s="18">
        <v>3</v>
      </c>
      <c r="K57" s="19">
        <f t="shared" si="27"/>
        <v>124</v>
      </c>
      <c r="L57" s="36">
        <f t="shared" ref="L57" si="29">SUM(D57,H57)</f>
        <v>175</v>
      </c>
      <c r="M57" s="36">
        <f t="shared" si="25"/>
        <v>70</v>
      </c>
      <c r="N57" s="36">
        <f t="shared" si="25"/>
        <v>8</v>
      </c>
      <c r="O57" s="36">
        <f t="shared" si="28"/>
        <v>245</v>
      </c>
      <c r="P57" s="48"/>
      <c r="Q57" s="48"/>
    </row>
    <row r="58" spans="1:18" x14ac:dyDescent="0.2">
      <c r="A58" s="70" t="s">
        <v>46</v>
      </c>
      <c r="B58" s="40" t="s">
        <v>125</v>
      </c>
      <c r="C58" s="40"/>
      <c r="D58" s="28">
        <v>85</v>
      </c>
      <c r="E58" s="28">
        <v>43</v>
      </c>
      <c r="F58" s="28">
        <v>0</v>
      </c>
      <c r="G58" s="37">
        <f t="shared" si="26"/>
        <v>128</v>
      </c>
      <c r="H58" s="28">
        <v>86</v>
      </c>
      <c r="I58" s="28">
        <v>44</v>
      </c>
      <c r="J58" s="28">
        <v>3</v>
      </c>
      <c r="K58" s="37">
        <f t="shared" si="27"/>
        <v>130</v>
      </c>
      <c r="L58" s="34">
        <f>SUM(D58,H58)</f>
        <v>171</v>
      </c>
      <c r="M58" s="45">
        <f t="shared" si="25"/>
        <v>87</v>
      </c>
      <c r="N58" s="45">
        <f t="shared" si="25"/>
        <v>3</v>
      </c>
      <c r="O58" s="34">
        <f t="shared" si="28"/>
        <v>258</v>
      </c>
      <c r="P58" s="35">
        <f>SUM(L58:L61)</f>
        <v>642</v>
      </c>
      <c r="Q58" s="35">
        <f>SUM(O58:O61)</f>
        <v>896</v>
      </c>
    </row>
    <row r="59" spans="1:18" x14ac:dyDescent="0.2">
      <c r="A59" s="72" t="s">
        <v>45</v>
      </c>
      <c r="B59" s="40" t="s">
        <v>126</v>
      </c>
      <c r="C59" s="40" t="s">
        <v>118</v>
      </c>
      <c r="D59" s="28">
        <v>76</v>
      </c>
      <c r="E59" s="28">
        <v>35</v>
      </c>
      <c r="F59" s="28">
        <v>5</v>
      </c>
      <c r="G59" s="37">
        <f t="shared" si="26"/>
        <v>111</v>
      </c>
      <c r="H59" s="28">
        <v>86</v>
      </c>
      <c r="I59" s="28">
        <v>27</v>
      </c>
      <c r="J59" s="28">
        <v>6</v>
      </c>
      <c r="K59" s="37">
        <f t="shared" si="27"/>
        <v>113</v>
      </c>
      <c r="L59" s="34">
        <f>SUM(D59,H59)</f>
        <v>162</v>
      </c>
      <c r="M59" s="34">
        <f t="shared" si="25"/>
        <v>62</v>
      </c>
      <c r="N59" s="34">
        <f t="shared" si="25"/>
        <v>11</v>
      </c>
      <c r="O59" s="34">
        <f t="shared" si="28"/>
        <v>224</v>
      </c>
      <c r="P59" s="35">
        <f>SUM(M58:M61)</f>
        <v>254</v>
      </c>
      <c r="Q59" s="35">
        <f>SUM(N58:N61)</f>
        <v>37</v>
      </c>
    </row>
    <row r="60" spans="1:18" x14ac:dyDescent="0.2">
      <c r="A60" s="70" t="s">
        <v>45</v>
      </c>
      <c r="B60" s="40" t="s">
        <v>127</v>
      </c>
      <c r="C60" s="40"/>
      <c r="D60" s="28">
        <v>70</v>
      </c>
      <c r="E60" s="28">
        <v>26</v>
      </c>
      <c r="F60" s="28">
        <v>7</v>
      </c>
      <c r="G60" s="37">
        <f t="shared" si="26"/>
        <v>96</v>
      </c>
      <c r="H60" s="28">
        <v>84</v>
      </c>
      <c r="I60" s="28">
        <v>33</v>
      </c>
      <c r="J60" s="28">
        <v>4</v>
      </c>
      <c r="K60" s="37">
        <f t="shared" si="27"/>
        <v>117</v>
      </c>
      <c r="L60" s="34">
        <f>SUM(D60,H60)</f>
        <v>154</v>
      </c>
      <c r="M60" s="34">
        <f t="shared" si="25"/>
        <v>59</v>
      </c>
      <c r="N60" s="34">
        <f t="shared" si="25"/>
        <v>11</v>
      </c>
      <c r="O60" s="34">
        <f t="shared" si="28"/>
        <v>213</v>
      </c>
      <c r="P60" s="47"/>
      <c r="Q60" s="47"/>
    </row>
    <row r="61" spans="1:18" ht="13.5" thickBot="1" x14ac:dyDescent="0.25">
      <c r="A61" s="73" t="s">
        <v>46</v>
      </c>
      <c r="B61" s="16" t="s">
        <v>128</v>
      </c>
      <c r="C61" s="16"/>
      <c r="D61" s="18">
        <v>76</v>
      </c>
      <c r="E61" s="18">
        <v>29</v>
      </c>
      <c r="F61" s="18">
        <v>3</v>
      </c>
      <c r="G61" s="19">
        <f t="shared" si="26"/>
        <v>105</v>
      </c>
      <c r="H61" s="18">
        <v>79</v>
      </c>
      <c r="I61" s="18">
        <v>17</v>
      </c>
      <c r="J61" s="18">
        <v>9</v>
      </c>
      <c r="K61" s="19">
        <f t="shared" si="27"/>
        <v>96</v>
      </c>
      <c r="L61" s="36">
        <f t="shared" ref="L61" si="30">SUM(D61,H61)</f>
        <v>155</v>
      </c>
      <c r="M61" s="36">
        <f t="shared" si="25"/>
        <v>46</v>
      </c>
      <c r="N61" s="36">
        <f t="shared" si="25"/>
        <v>12</v>
      </c>
      <c r="O61" s="36">
        <f t="shared" si="28"/>
        <v>201</v>
      </c>
      <c r="P61" s="48"/>
      <c r="Q61" s="48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J21" sqref="J21"/>
    </sheetView>
  </sheetViews>
  <sheetFormatPr defaultRowHeight="12.75" x14ac:dyDescent="0.2"/>
  <cols>
    <col min="1" max="1" width="4.42578125" customWidth="1"/>
    <col min="2" max="2" width="41.28515625" customWidth="1"/>
    <col min="3" max="3" width="6.5703125" customWidth="1"/>
    <col min="4" max="5" width="6.42578125" customWidth="1"/>
    <col min="6" max="6" width="6.5703125" customWidth="1"/>
  </cols>
  <sheetData>
    <row r="1" spans="1:6" ht="20.25" x14ac:dyDescent="0.3">
      <c r="B1" s="1" t="s">
        <v>52</v>
      </c>
      <c r="C1" s="1"/>
    </row>
    <row r="2" spans="1:6" x14ac:dyDescent="0.2">
      <c r="A2" s="38"/>
      <c r="B2" s="38"/>
      <c r="C2" s="6"/>
      <c r="D2" s="6"/>
      <c r="E2" s="7"/>
      <c r="F2" s="8"/>
    </row>
    <row r="3" spans="1:6" ht="13.5" thickBot="1" x14ac:dyDescent="0.25">
      <c r="A3" s="3" t="s">
        <v>0</v>
      </c>
      <c r="B3" s="10" t="s">
        <v>13</v>
      </c>
      <c r="C3" s="10" t="s">
        <v>1</v>
      </c>
      <c r="D3" s="11" t="s">
        <v>2</v>
      </c>
      <c r="E3" s="11" t="s">
        <v>3</v>
      </c>
      <c r="F3" s="12" t="s">
        <v>4</v>
      </c>
    </row>
    <row r="4" spans="1:6" ht="18.95" customHeight="1" thickBot="1" x14ac:dyDescent="0.25">
      <c r="A4" s="13" t="s">
        <v>15</v>
      </c>
      <c r="B4" s="68" t="str">
        <f>('Náhozy družstev 60HS'!C19)</f>
        <v>Ctirad Troubsko</v>
      </c>
      <c r="C4" s="39">
        <f>SUM('Náhozy družstev 60HS'!P18)</f>
        <v>711</v>
      </c>
      <c r="D4" s="39">
        <f>SUM('Náhozy družstev 60HS'!P19)</f>
        <v>340</v>
      </c>
      <c r="E4" s="39">
        <f>SUM('Náhozy družstev 60HS'!Q19)</f>
        <v>13</v>
      </c>
      <c r="F4" s="15">
        <f>SUM(C4,D4)</f>
        <v>1051</v>
      </c>
    </row>
    <row r="5" spans="1:6" ht="18.95" customHeight="1" thickBot="1" x14ac:dyDescent="0.25">
      <c r="A5" s="13" t="s">
        <v>16</v>
      </c>
      <c r="B5" s="68" t="str">
        <f>('Náhozy družstev 60HS'!C15)</f>
        <v>Náhlá sešlost</v>
      </c>
      <c r="C5" s="39">
        <f>SUM('Náhozy družstev 60HS'!P14)</f>
        <v>721</v>
      </c>
      <c r="D5" s="39">
        <f>SUM('Náhozy družstev 60HS'!P15)</f>
        <v>305</v>
      </c>
      <c r="E5" s="39">
        <f>SUM('Náhozy družstev 60HS'!Q15)</f>
        <v>24</v>
      </c>
      <c r="F5" s="15">
        <f>SUM(C5,D5)</f>
        <v>1026</v>
      </c>
    </row>
    <row r="6" spans="1:6" ht="18.95" customHeight="1" thickBot="1" x14ac:dyDescent="0.25">
      <c r="A6" s="16" t="s">
        <v>17</v>
      </c>
      <c r="B6" s="68" t="str">
        <f>('Náhozy družstev 60HS'!C43)</f>
        <v>Divoké Qočky</v>
      </c>
      <c r="C6" s="39">
        <f>SUM('Náhozy družstev 60HS'!P42)</f>
        <v>690</v>
      </c>
      <c r="D6" s="39">
        <f>SUM('Náhozy družstev 60HS'!P43)</f>
        <v>311</v>
      </c>
      <c r="E6" s="39">
        <f>SUM('Náhozy družstev 60HS'!Q43)</f>
        <v>20</v>
      </c>
      <c r="F6" s="19">
        <f>SUM(C6,D6)</f>
        <v>1001</v>
      </c>
    </row>
    <row r="7" spans="1:6" ht="18.95" customHeight="1" thickBot="1" x14ac:dyDescent="0.25">
      <c r="A7" s="16" t="s">
        <v>18</v>
      </c>
      <c r="B7" s="68" t="str">
        <f>('Náhozy družstev 60HS'!C55)</f>
        <v>Baskeťáci</v>
      </c>
      <c r="C7" s="39">
        <f>SUM('Náhozy družstev 60HS'!P54)</f>
        <v>676</v>
      </c>
      <c r="D7" s="39">
        <f>SUM('Náhozy družstev 60HS'!P55)</f>
        <v>310</v>
      </c>
      <c r="E7" s="39">
        <f>SUM('Náhozy družstev 60HS'!Q55)</f>
        <v>28</v>
      </c>
      <c r="F7" s="19">
        <f>SUM(C7,D7)</f>
        <v>986</v>
      </c>
    </row>
    <row r="8" spans="1:6" ht="18.95" customHeight="1" thickBot="1" x14ac:dyDescent="0.25">
      <c r="A8" s="16" t="s">
        <v>19</v>
      </c>
      <c r="B8" s="68" t="str">
        <f>('Náhozy družstev 60HS'!C27)</f>
        <v>Srkla</v>
      </c>
      <c r="C8" s="39">
        <f>SUM('Náhozy družstev 60HS'!P26)</f>
        <v>681</v>
      </c>
      <c r="D8" s="39">
        <f>SUM('Náhozy družstev 60HS'!P27)</f>
        <v>302</v>
      </c>
      <c r="E8" s="39">
        <f>SUM('Náhozy družstev 60HS'!Q27)</f>
        <v>21</v>
      </c>
      <c r="F8" s="19">
        <f>SUM(C8,D8)</f>
        <v>983</v>
      </c>
    </row>
    <row r="9" spans="1:6" ht="18.95" customHeight="1" thickBot="1" x14ac:dyDescent="0.25">
      <c r="A9" s="16" t="s">
        <v>20</v>
      </c>
      <c r="B9" s="68" t="str">
        <f>('Náhozy družstev 60HS'!C23)</f>
        <v>Sokolíci I.</v>
      </c>
      <c r="C9" s="39">
        <f>SUM('Náhozy družstev 60HS'!P22)</f>
        <v>681</v>
      </c>
      <c r="D9" s="39">
        <f>SUM('Náhozy družstev 60HS'!P23)</f>
        <v>282</v>
      </c>
      <c r="E9" s="39">
        <f>SUM('Náhozy družstev 60HS'!Q23)</f>
        <v>24</v>
      </c>
      <c r="F9" s="19">
        <f>SUM(C9,D9)</f>
        <v>963</v>
      </c>
    </row>
    <row r="10" spans="1:6" ht="18.95" customHeight="1" thickBot="1" x14ac:dyDescent="0.25">
      <c r="A10" s="16" t="s">
        <v>21</v>
      </c>
      <c r="B10" s="68" t="str">
        <f>('Náhozy družstev 60HS'!C51)</f>
        <v>STAVECO</v>
      </c>
      <c r="C10" s="39">
        <f>SUM('Náhozy družstev 60HS'!P50)</f>
        <v>665</v>
      </c>
      <c r="D10" s="39">
        <f>SUM('Náhozy družstev 60HS'!P51)</f>
        <v>290</v>
      </c>
      <c r="E10" s="39">
        <f>SUM('Náhozy družstev 60HS'!Q51)</f>
        <v>19</v>
      </c>
      <c r="F10" s="19">
        <f>SUM(C10,D10)</f>
        <v>955</v>
      </c>
    </row>
    <row r="11" spans="1:6" ht="18.95" customHeight="1" thickBot="1" x14ac:dyDescent="0.25">
      <c r="A11" s="16" t="s">
        <v>22</v>
      </c>
      <c r="B11" s="68" t="str">
        <f>('Náhozy družstev 60HS'!C35)</f>
        <v>TESCAN</v>
      </c>
      <c r="C11" s="39">
        <f>SUM('Náhozy družstev 60HS'!P34)</f>
        <v>651</v>
      </c>
      <c r="D11" s="39">
        <f>SUM('Náhozy družstev 60HS'!P35)</f>
        <v>301</v>
      </c>
      <c r="E11" s="39">
        <f>SUM('Náhozy družstev 60HS'!Q35)</f>
        <v>25</v>
      </c>
      <c r="F11" s="19">
        <f>SUM(C11,D11)</f>
        <v>952</v>
      </c>
    </row>
    <row r="12" spans="1:6" ht="18.95" customHeight="1" thickBot="1" x14ac:dyDescent="0.25">
      <c r="A12" s="16" t="s">
        <v>23</v>
      </c>
      <c r="B12" s="68" t="str">
        <f>('Náhozy družstev 60HS'!C11)</f>
        <v>Alpa camp</v>
      </c>
      <c r="C12" s="39">
        <f>SUM('Náhozy družstev 60HS'!P10)</f>
        <v>692</v>
      </c>
      <c r="D12" s="39">
        <f>SUM('Náhozy družstev 60HS'!P11)</f>
        <v>251</v>
      </c>
      <c r="E12" s="39">
        <f>SUM('Náhozy družstev 60HS'!Q11)</f>
        <v>32</v>
      </c>
      <c r="F12" s="19">
        <f>SUM(C12,D12)</f>
        <v>943</v>
      </c>
    </row>
    <row r="13" spans="1:6" ht="18.95" customHeight="1" thickBot="1" x14ac:dyDescent="0.25">
      <c r="A13" s="16" t="s">
        <v>24</v>
      </c>
      <c r="B13" s="68" t="str">
        <f>('Náhozy družstev 60HS'!C47)</f>
        <v>Profag</v>
      </c>
      <c r="C13" s="39">
        <f>SUM('Náhozy družstev 60HS'!P46)</f>
        <v>651</v>
      </c>
      <c r="D13" s="39">
        <f>SUM('Náhozy družstev 60HS'!P47)</f>
        <v>288</v>
      </c>
      <c r="E13" s="39">
        <f>SUM('Náhozy družstev 60HS'!Q47)</f>
        <v>18</v>
      </c>
      <c r="F13" s="19">
        <f>SUM(C13,D13)</f>
        <v>939</v>
      </c>
    </row>
    <row r="14" spans="1:6" ht="18.95" customHeight="1" thickBot="1" x14ac:dyDescent="0.25">
      <c r="A14" s="16" t="s">
        <v>25</v>
      </c>
      <c r="B14" s="68" t="str">
        <f>('Náhozy družstev 60HS'!C31)</f>
        <v>Sokolíci II.</v>
      </c>
      <c r="C14" s="39">
        <f>SUM('Náhozy družstev 60HS'!P30)</f>
        <v>684</v>
      </c>
      <c r="D14" s="39">
        <f>SUM('Náhozy družstev 60HS'!P31)</f>
        <v>234</v>
      </c>
      <c r="E14" s="39">
        <f>SUM('Náhozy družstev 60HS'!Q31)</f>
        <v>42</v>
      </c>
      <c r="F14" s="19">
        <f>SUM(C14,D14)</f>
        <v>918</v>
      </c>
    </row>
    <row r="15" spans="1:6" ht="18.95" customHeight="1" thickBot="1" x14ac:dyDescent="0.25">
      <c r="A15" s="16" t="s">
        <v>26</v>
      </c>
      <c r="B15" s="68" t="str">
        <f>('Náhozy družstev 60HS'!C59)</f>
        <v>Maminy</v>
      </c>
      <c r="C15" s="39">
        <f>SUM('Náhozy družstev 60HS'!P58)</f>
        <v>642</v>
      </c>
      <c r="D15" s="39">
        <f>SUM('Náhozy družstev 60HS'!P59)</f>
        <v>254</v>
      </c>
      <c r="E15" s="39">
        <f>SUM('Náhozy družstev 60HS'!Q59)</f>
        <v>37</v>
      </c>
      <c r="F15" s="19">
        <f>SUM(C15,D15)</f>
        <v>896</v>
      </c>
    </row>
    <row r="16" spans="1:6" ht="18" customHeight="1" thickBot="1" x14ac:dyDescent="0.25">
      <c r="A16" s="16" t="s">
        <v>27</v>
      </c>
      <c r="B16" s="68" t="str">
        <f>('Náhozy družstev 60HS'!C39)</f>
        <v>Oslavany+</v>
      </c>
      <c r="C16" s="39">
        <f>SUM('Náhozy družstev 60HS'!P38)</f>
        <v>630</v>
      </c>
      <c r="D16" s="39">
        <f>SUM('Náhozy družstev 60HS'!P39)</f>
        <v>251</v>
      </c>
      <c r="E16" s="39">
        <f>SUM('Náhozy družstev 60HS'!Q39)</f>
        <v>31</v>
      </c>
      <c r="F16" s="19">
        <f>SUM(C16,D16)</f>
        <v>881</v>
      </c>
    </row>
    <row r="17" spans="1:6" ht="18.75" customHeight="1" thickBot="1" x14ac:dyDescent="0.25">
      <c r="A17" s="16" t="s">
        <v>28</v>
      </c>
      <c r="B17" s="68" t="str">
        <f>('Náhozy družstev 60HS'!C7)</f>
        <v>SKITTLES</v>
      </c>
      <c r="C17" s="77">
        <f>SUM('Náhozy družstev 60HS'!P6)</f>
        <v>615</v>
      </c>
      <c r="D17" s="77">
        <f>SUM('Náhozy družstev 60HS'!P7)</f>
        <v>203</v>
      </c>
      <c r="E17" s="77">
        <f>SUM('Náhozy družstev 60HS'!Q7)</f>
        <v>48</v>
      </c>
      <c r="F17" s="69">
        <f>SUM(C17,D17)</f>
        <v>818</v>
      </c>
    </row>
  </sheetData>
  <sortState ref="B4:F17">
    <sortCondition descending="1" ref="F4:F17"/>
    <sortCondition descending="1" ref="D4:D17"/>
    <sortCondition ref="E4:E17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1"/>
  <sheetViews>
    <sheetView topLeftCell="A80" workbookViewId="0">
      <selection activeCell="D124" sqref="D124"/>
    </sheetView>
  </sheetViews>
  <sheetFormatPr defaultRowHeight="12.75" x14ac:dyDescent="0.2"/>
  <cols>
    <col min="1" max="1" width="8.28515625" customWidth="1"/>
    <col min="2" max="2" width="7.7109375" customWidth="1"/>
    <col min="3" max="3" width="27.85546875" customWidth="1"/>
    <col min="4" max="4" width="24.7109375" customWidth="1"/>
    <col min="5" max="5" width="6" customWidth="1"/>
    <col min="6" max="6" width="6.7109375" customWidth="1"/>
    <col min="7" max="7" width="6.42578125" customWidth="1"/>
    <col min="8" max="8" width="7.42578125" customWidth="1"/>
    <col min="9" max="9" width="7" customWidth="1"/>
    <col min="10" max="10" width="6.42578125" customWidth="1"/>
    <col min="11" max="11" width="6.85546875" customWidth="1"/>
    <col min="12" max="12" width="7.42578125" customWidth="1"/>
    <col min="13" max="13" width="7.5703125" customWidth="1"/>
    <col min="14" max="14" width="7" customWidth="1"/>
    <col min="15" max="15" width="7.85546875" customWidth="1"/>
    <col min="16" max="16" width="6.85546875" customWidth="1"/>
  </cols>
  <sheetData>
    <row r="2" spans="1:18" ht="20.25" x14ac:dyDescent="0.3">
      <c r="E2" s="1" t="s">
        <v>51</v>
      </c>
    </row>
    <row r="3" spans="1:18" x14ac:dyDescent="0.2">
      <c r="B3" s="2"/>
      <c r="C3" s="2"/>
      <c r="D3" s="2"/>
      <c r="Q3" s="30" t="s">
        <v>47</v>
      </c>
    </row>
    <row r="4" spans="1:18" ht="15" x14ac:dyDescent="0.25">
      <c r="A4" s="51" t="s">
        <v>48</v>
      </c>
      <c r="B4" s="52" t="s">
        <v>43</v>
      </c>
      <c r="C4" s="3" t="s">
        <v>6</v>
      </c>
      <c r="D4" s="38" t="s">
        <v>13</v>
      </c>
      <c r="E4" s="5" t="s">
        <v>9</v>
      </c>
      <c r="F4" s="6"/>
      <c r="G4" s="6"/>
      <c r="H4" s="7"/>
      <c r="I4" s="6" t="s">
        <v>10</v>
      </c>
      <c r="J4" s="6"/>
      <c r="K4" s="6"/>
      <c r="L4" s="7"/>
      <c r="M4" s="29" t="s">
        <v>11</v>
      </c>
      <c r="N4" s="8"/>
      <c r="O4" s="8"/>
      <c r="P4" s="22"/>
      <c r="Q4" s="31" t="s">
        <v>1</v>
      </c>
      <c r="R4" s="31" t="s">
        <v>7</v>
      </c>
    </row>
    <row r="5" spans="1:18" ht="13.5" thickBot="1" x14ac:dyDescent="0.25">
      <c r="B5" s="9"/>
      <c r="C5" s="9"/>
      <c r="D5" s="9"/>
      <c r="E5" s="10" t="s">
        <v>1</v>
      </c>
      <c r="F5" s="11" t="s">
        <v>2</v>
      </c>
      <c r="G5" s="11" t="s">
        <v>44</v>
      </c>
      <c r="H5" s="25" t="s">
        <v>7</v>
      </c>
      <c r="I5" s="11" t="s">
        <v>1</v>
      </c>
      <c r="J5" s="11" t="s">
        <v>2</v>
      </c>
      <c r="K5" s="11" t="s">
        <v>44</v>
      </c>
      <c r="L5" s="26" t="s">
        <v>7</v>
      </c>
      <c r="M5" s="27" t="s">
        <v>1</v>
      </c>
      <c r="N5" s="27" t="s">
        <v>2</v>
      </c>
      <c r="O5" s="27" t="s">
        <v>3</v>
      </c>
      <c r="P5" s="27" t="s">
        <v>7</v>
      </c>
      <c r="Q5" s="32" t="s">
        <v>8</v>
      </c>
      <c r="R5" s="32" t="s">
        <v>3</v>
      </c>
    </row>
    <row r="6" spans="1:18" ht="15" x14ac:dyDescent="0.25">
      <c r="A6" s="63" t="s">
        <v>49</v>
      </c>
      <c r="B6" s="53" t="s">
        <v>46</v>
      </c>
      <c r="C6" s="40" t="str">
        <f>('Náhozy družstev 60HS'!B6)</f>
        <v>Hrdlička  Milan</v>
      </c>
      <c r="D6" s="40" t="str">
        <f>('Náhozy družstev 60HS'!C7)</f>
        <v>SKITTLES</v>
      </c>
      <c r="E6" s="40">
        <f>('Náhozy družstev 60HS'!D6)</f>
        <v>90</v>
      </c>
      <c r="F6" s="40">
        <f>('Náhozy družstev 60HS'!E6)</f>
        <v>23</v>
      </c>
      <c r="G6" s="40">
        <f>('Náhozy družstev 60HS'!F6)</f>
        <v>6</v>
      </c>
      <c r="H6" s="37">
        <f t="shared" ref="H6:H69" si="0">SUM(E6,F6)</f>
        <v>113</v>
      </c>
      <c r="I6" s="40">
        <f>('Náhozy družstev 60HS'!H6)</f>
        <v>81</v>
      </c>
      <c r="J6" s="40">
        <f>('Náhozy družstev 60HS'!I6)</f>
        <v>15</v>
      </c>
      <c r="K6" s="40">
        <f>('Náhozy družstev 60HS'!J6)</f>
        <v>7</v>
      </c>
      <c r="L6" s="37">
        <f t="shared" ref="L6:L69" si="1">SUM(I6,J6)</f>
        <v>96</v>
      </c>
      <c r="M6" s="34">
        <f t="shared" ref="M6:O83" si="2">SUM(E6,I6)</f>
        <v>171</v>
      </c>
      <c r="N6" s="34">
        <f t="shared" si="2"/>
        <v>38</v>
      </c>
      <c r="O6" s="34">
        <f t="shared" si="2"/>
        <v>13</v>
      </c>
      <c r="P6" s="34">
        <f>SUM(M6,N6)</f>
        <v>209</v>
      </c>
      <c r="Q6" s="35">
        <f>IF(ABS(P6)&gt;ABS(P7),M6,M7)</f>
        <v>180</v>
      </c>
      <c r="R6" s="54">
        <f>IF(ABS(P6)&gt;ABS(P7),P6,P7)</f>
        <v>248</v>
      </c>
    </row>
    <row r="7" spans="1:18" ht="15.75" thickBot="1" x14ac:dyDescent="0.3">
      <c r="A7" s="64" t="s">
        <v>50</v>
      </c>
      <c r="B7" s="55" t="s">
        <v>45</v>
      </c>
      <c r="C7" s="16"/>
      <c r="D7" s="16"/>
      <c r="E7" s="56">
        <v>87</v>
      </c>
      <c r="F7" s="18">
        <v>44</v>
      </c>
      <c r="G7" s="18">
        <v>3</v>
      </c>
      <c r="H7" s="57">
        <f t="shared" si="0"/>
        <v>131</v>
      </c>
      <c r="I7" s="18">
        <v>93</v>
      </c>
      <c r="J7" s="18">
        <v>24</v>
      </c>
      <c r="K7" s="18">
        <v>7</v>
      </c>
      <c r="L7" s="19">
        <f t="shared" si="1"/>
        <v>117</v>
      </c>
      <c r="M7" s="36">
        <f t="shared" si="2"/>
        <v>180</v>
      </c>
      <c r="N7" s="36">
        <f t="shared" si="2"/>
        <v>68</v>
      </c>
      <c r="O7" s="36">
        <f t="shared" si="2"/>
        <v>10</v>
      </c>
      <c r="P7" s="36">
        <f>SUM(M7,N7)</f>
        <v>248</v>
      </c>
      <c r="Q7" s="58">
        <f>IF(ABS(P6)&gt;ABS(P7),N6,N7)</f>
        <v>68</v>
      </c>
      <c r="R7" s="59">
        <f>IF(ABS(P6)&gt;ABS(P7),O6,O7)</f>
        <v>10</v>
      </c>
    </row>
    <row r="8" spans="1:18" ht="15" x14ac:dyDescent="0.25">
      <c r="A8" s="63" t="s">
        <v>49</v>
      </c>
      <c r="B8" s="53" t="s">
        <v>45</v>
      </c>
      <c r="C8" s="40" t="str">
        <f>('Náhozy družstev 60HS'!B7)</f>
        <v>Moučka Luděk</v>
      </c>
      <c r="D8" s="40" t="str">
        <f>('Náhozy družstev 60HS'!C7)</f>
        <v>SKITTLES</v>
      </c>
      <c r="E8" s="40">
        <f>('Náhozy družstev 60HS'!D7)</f>
        <v>77</v>
      </c>
      <c r="F8" s="40">
        <f>('Náhozy družstev 60HS'!E7)</f>
        <v>30</v>
      </c>
      <c r="G8" s="40">
        <f>('Náhozy družstev 60HS'!F7)</f>
        <v>3</v>
      </c>
      <c r="H8" s="61">
        <f t="shared" si="0"/>
        <v>107</v>
      </c>
      <c r="I8" s="40">
        <f>('Náhozy družstev 60HS'!H7)</f>
        <v>74</v>
      </c>
      <c r="J8" s="40">
        <f>('Náhozy družstev 60HS'!I7)</f>
        <v>34</v>
      </c>
      <c r="K8" s="40">
        <f>('Náhozy družstev 60HS'!J7)</f>
        <v>6</v>
      </c>
      <c r="L8" s="37">
        <f t="shared" si="1"/>
        <v>108</v>
      </c>
      <c r="M8" s="34">
        <f t="shared" si="2"/>
        <v>151</v>
      </c>
      <c r="N8" s="34">
        <f t="shared" si="2"/>
        <v>64</v>
      </c>
      <c r="O8" s="34">
        <f t="shared" si="2"/>
        <v>9</v>
      </c>
      <c r="P8" s="34">
        <f>SUM(M8,N8)</f>
        <v>215</v>
      </c>
      <c r="Q8" s="35">
        <f>IF(ABS(P8)&gt;ABS(P9),M8,M9)</f>
        <v>151</v>
      </c>
      <c r="R8" s="54">
        <f>IF(ABS(P8)&gt;ABS(P9),P8,P9)</f>
        <v>215</v>
      </c>
    </row>
    <row r="9" spans="1:18" ht="15.75" thickBot="1" x14ac:dyDescent="0.3">
      <c r="A9" s="64" t="s">
        <v>50</v>
      </c>
      <c r="B9" s="55"/>
      <c r="C9" s="16"/>
      <c r="D9" s="16"/>
      <c r="E9" s="56"/>
      <c r="F9" s="18"/>
      <c r="G9" s="18"/>
      <c r="H9" s="57">
        <f t="shared" si="0"/>
        <v>0</v>
      </c>
      <c r="I9" s="18"/>
      <c r="J9" s="18"/>
      <c r="K9" s="18"/>
      <c r="L9" s="19">
        <f t="shared" si="1"/>
        <v>0</v>
      </c>
      <c r="M9" s="36">
        <f t="shared" si="2"/>
        <v>0</v>
      </c>
      <c r="N9" s="36">
        <f t="shared" si="2"/>
        <v>0</v>
      </c>
      <c r="O9" s="36">
        <f t="shared" si="2"/>
        <v>0</v>
      </c>
      <c r="P9" s="36">
        <f>SUM(M9,N9)</f>
        <v>0</v>
      </c>
      <c r="Q9" s="58">
        <f>IF(ABS(P8)&gt;ABS(P9),N8,N9)</f>
        <v>64</v>
      </c>
      <c r="R9" s="59">
        <f>IF(ABS(P8)&gt;ABS(P9),O8,O9)</f>
        <v>9</v>
      </c>
    </row>
    <row r="10" spans="1:18" ht="15" x14ac:dyDescent="0.25">
      <c r="A10" s="63" t="s">
        <v>49</v>
      </c>
      <c r="B10" s="53" t="s">
        <v>46</v>
      </c>
      <c r="C10" s="40" t="str">
        <f>('Náhozy družstev 60HS'!B8)</f>
        <v>Bulková Petra</v>
      </c>
      <c r="D10" s="40" t="str">
        <f>('Náhozy družstev 60HS'!C7)</f>
        <v>SKITTLES</v>
      </c>
      <c r="E10" s="40">
        <f>('Náhozy družstev 60HS'!D8)</f>
        <v>91</v>
      </c>
      <c r="F10" s="40">
        <f>('Náhozy družstev 60HS'!E8)</f>
        <v>34</v>
      </c>
      <c r="G10" s="40">
        <f>('Náhozy družstev 60HS'!F8)</f>
        <v>2</v>
      </c>
      <c r="H10" s="61">
        <f t="shared" si="0"/>
        <v>125</v>
      </c>
      <c r="I10" s="40">
        <f>('Náhozy družstev 60HS'!H8)</f>
        <v>80</v>
      </c>
      <c r="J10" s="40">
        <f>('Náhozy družstev 60HS'!I8)</f>
        <v>36</v>
      </c>
      <c r="K10" s="40">
        <f>('Náhozy družstev 60HS'!J8)</f>
        <v>5</v>
      </c>
      <c r="L10" s="37">
        <f t="shared" si="1"/>
        <v>116</v>
      </c>
      <c r="M10" s="34">
        <f t="shared" si="2"/>
        <v>171</v>
      </c>
      <c r="N10" s="34">
        <f t="shared" si="2"/>
        <v>70</v>
      </c>
      <c r="O10" s="34">
        <f t="shared" si="2"/>
        <v>7</v>
      </c>
      <c r="P10" s="34">
        <f t="shared" ref="P10:P73" si="3">SUM(M10,N10)</f>
        <v>241</v>
      </c>
      <c r="Q10" s="35">
        <f>IF(ABS(P10)&gt;ABS(P11),M10,M11)</f>
        <v>171</v>
      </c>
      <c r="R10" s="54">
        <f>IF(ABS(P10)&gt;ABS(P11),P10,P11)</f>
        <v>241</v>
      </c>
    </row>
    <row r="11" spans="1:18" ht="15.75" thickBot="1" x14ac:dyDescent="0.3">
      <c r="A11" s="64" t="s">
        <v>50</v>
      </c>
      <c r="B11" s="55" t="s">
        <v>45</v>
      </c>
      <c r="C11" s="16"/>
      <c r="D11" s="16"/>
      <c r="E11" s="56">
        <v>91</v>
      </c>
      <c r="F11" s="18">
        <v>35</v>
      </c>
      <c r="G11" s="18">
        <v>2</v>
      </c>
      <c r="H11" s="57">
        <f t="shared" si="0"/>
        <v>126</v>
      </c>
      <c r="I11" s="18">
        <v>65</v>
      </c>
      <c r="J11" s="18">
        <v>36</v>
      </c>
      <c r="K11" s="18">
        <v>4</v>
      </c>
      <c r="L11" s="19">
        <f t="shared" si="1"/>
        <v>101</v>
      </c>
      <c r="M11" s="36">
        <f t="shared" si="2"/>
        <v>156</v>
      </c>
      <c r="N11" s="36">
        <f t="shared" si="2"/>
        <v>71</v>
      </c>
      <c r="O11" s="36">
        <f t="shared" si="2"/>
        <v>6</v>
      </c>
      <c r="P11" s="36">
        <f t="shared" si="3"/>
        <v>227</v>
      </c>
      <c r="Q11" s="58">
        <f>IF(ABS(P10)&gt;ABS(P11),N10,N11)</f>
        <v>70</v>
      </c>
      <c r="R11" s="59">
        <f>IF(ABS(P10)&gt;ABS(P11),O10,O11)</f>
        <v>7</v>
      </c>
    </row>
    <row r="12" spans="1:18" ht="15" x14ac:dyDescent="0.25">
      <c r="A12" s="63" t="s">
        <v>49</v>
      </c>
      <c r="B12" s="53" t="s">
        <v>45</v>
      </c>
      <c r="C12" s="40" t="str">
        <f>('Náhozy družstev 60HS'!B9)</f>
        <v>Šiplová  Veronika</v>
      </c>
      <c r="D12" s="40" t="str">
        <f>('Náhozy družstev 60HS'!C7)</f>
        <v>SKITTLES</v>
      </c>
      <c r="E12" s="40">
        <f>('Náhozy družstev 60HS'!D9)</f>
        <v>55</v>
      </c>
      <c r="F12" s="40">
        <f>('Náhozy družstev 60HS'!E9)</f>
        <v>16</v>
      </c>
      <c r="G12" s="40">
        <f>('Náhozy družstev 60HS'!F9)</f>
        <v>10</v>
      </c>
      <c r="H12" s="61">
        <f t="shared" si="0"/>
        <v>71</v>
      </c>
      <c r="I12" s="40">
        <f>('Náhozy družstev 60HS'!H9)</f>
        <v>67</v>
      </c>
      <c r="J12" s="40">
        <f>('Náhozy družstev 60HS'!I9)</f>
        <v>15</v>
      </c>
      <c r="K12" s="40">
        <f>('Náhozy družstev 60HS'!J9)</f>
        <v>9</v>
      </c>
      <c r="L12" s="37">
        <f t="shared" si="1"/>
        <v>82</v>
      </c>
      <c r="M12" s="34">
        <f t="shared" si="2"/>
        <v>122</v>
      </c>
      <c r="N12" s="34">
        <f t="shared" si="2"/>
        <v>31</v>
      </c>
      <c r="O12" s="34">
        <f t="shared" si="2"/>
        <v>19</v>
      </c>
      <c r="P12" s="34">
        <f t="shared" si="3"/>
        <v>153</v>
      </c>
      <c r="Q12" s="35">
        <f>IF(ABS(P12)&gt;ABS(P13),M12,M13)</f>
        <v>158</v>
      </c>
      <c r="R12" s="54">
        <f>IF(ABS(P12)&gt;ABS(P13),P12,P13)</f>
        <v>201</v>
      </c>
    </row>
    <row r="13" spans="1:18" ht="15.75" thickBot="1" x14ac:dyDescent="0.3">
      <c r="A13" s="64" t="s">
        <v>50</v>
      </c>
      <c r="B13" s="55" t="s">
        <v>46</v>
      </c>
      <c r="C13" s="16"/>
      <c r="D13" s="16"/>
      <c r="E13" s="56">
        <v>70</v>
      </c>
      <c r="F13" s="18">
        <v>25</v>
      </c>
      <c r="G13" s="18">
        <v>6</v>
      </c>
      <c r="H13" s="57">
        <f t="shared" si="0"/>
        <v>95</v>
      </c>
      <c r="I13" s="18">
        <v>88</v>
      </c>
      <c r="J13" s="18">
        <v>18</v>
      </c>
      <c r="K13" s="18">
        <v>10</v>
      </c>
      <c r="L13" s="19">
        <f t="shared" si="1"/>
        <v>106</v>
      </c>
      <c r="M13" s="36">
        <f t="shared" si="2"/>
        <v>158</v>
      </c>
      <c r="N13" s="36">
        <f t="shared" si="2"/>
        <v>43</v>
      </c>
      <c r="O13" s="36">
        <f t="shared" si="2"/>
        <v>16</v>
      </c>
      <c r="P13" s="36">
        <f t="shared" si="3"/>
        <v>201</v>
      </c>
      <c r="Q13" s="58">
        <f>IF(ABS(P12)&gt;ABS(P13),N12,N13)</f>
        <v>43</v>
      </c>
      <c r="R13" s="59">
        <f>IF(ABS(P12)&gt;ABS(P13),O12,O13)</f>
        <v>16</v>
      </c>
    </row>
    <row r="14" spans="1:18" ht="15" x14ac:dyDescent="0.25">
      <c r="A14" s="63" t="s">
        <v>49</v>
      </c>
      <c r="B14" s="53" t="s">
        <v>45</v>
      </c>
      <c r="C14" s="40" t="str">
        <f>('Náhozy družstev 60HS'!B10)</f>
        <v>Kalabus Jaroslav</v>
      </c>
      <c r="D14" s="40" t="str">
        <f>('Náhozy družstev 60HS'!C11)</f>
        <v>Alpa camp</v>
      </c>
      <c r="E14" s="60">
        <f>('Náhozy družstev 60HS'!D10)</f>
        <v>86</v>
      </c>
      <c r="F14" s="60">
        <f>('Náhozy družstev 60HS'!E10)</f>
        <v>26</v>
      </c>
      <c r="G14" s="60">
        <f>('Náhozy družstev 60HS'!F10)</f>
        <v>5</v>
      </c>
      <c r="H14" s="61">
        <f t="shared" si="0"/>
        <v>112</v>
      </c>
      <c r="I14" s="60">
        <f>('Náhozy družstev 60HS'!H10)</f>
        <v>86</v>
      </c>
      <c r="J14" s="60">
        <f>('Náhozy družstev 60HS'!I10)</f>
        <v>27</v>
      </c>
      <c r="K14" s="60">
        <f>('Náhozy družstev 60HS'!J10)</f>
        <v>3</v>
      </c>
      <c r="L14" s="37">
        <f t="shared" si="1"/>
        <v>113</v>
      </c>
      <c r="M14" s="34">
        <f t="shared" si="2"/>
        <v>172</v>
      </c>
      <c r="N14" s="34">
        <f t="shared" si="2"/>
        <v>53</v>
      </c>
      <c r="O14" s="34">
        <f t="shared" si="2"/>
        <v>8</v>
      </c>
      <c r="P14" s="34">
        <f t="shared" si="3"/>
        <v>225</v>
      </c>
      <c r="Q14" s="35">
        <f>IF(ABS(P14)&gt;ABS(P15),M14,M15)</f>
        <v>157</v>
      </c>
      <c r="R14" s="54">
        <f>IF(ABS(P14)&gt;ABS(P15),P14,P15)</f>
        <v>244</v>
      </c>
    </row>
    <row r="15" spans="1:18" ht="15.75" thickBot="1" x14ac:dyDescent="0.3">
      <c r="A15" s="64" t="s">
        <v>50</v>
      </c>
      <c r="B15" s="55" t="s">
        <v>46</v>
      </c>
      <c r="C15" s="16"/>
      <c r="D15" s="16"/>
      <c r="E15" s="56">
        <v>85</v>
      </c>
      <c r="F15" s="18">
        <v>36</v>
      </c>
      <c r="G15" s="18">
        <v>4</v>
      </c>
      <c r="H15" s="57">
        <f t="shared" si="0"/>
        <v>121</v>
      </c>
      <c r="I15" s="18">
        <v>72</v>
      </c>
      <c r="J15" s="18">
        <v>51</v>
      </c>
      <c r="K15" s="18">
        <v>1</v>
      </c>
      <c r="L15" s="19">
        <f t="shared" si="1"/>
        <v>123</v>
      </c>
      <c r="M15" s="36">
        <f t="shared" si="2"/>
        <v>157</v>
      </c>
      <c r="N15" s="36">
        <f t="shared" si="2"/>
        <v>87</v>
      </c>
      <c r="O15" s="36">
        <f t="shared" si="2"/>
        <v>5</v>
      </c>
      <c r="P15" s="36">
        <f t="shared" si="3"/>
        <v>244</v>
      </c>
      <c r="Q15" s="58">
        <f>IF(ABS(P14)&gt;ABS(P15),N14,N15)</f>
        <v>87</v>
      </c>
      <c r="R15" s="59">
        <f>IF(ABS(P14)&gt;ABS(P15),O14,O15)</f>
        <v>5</v>
      </c>
    </row>
    <row r="16" spans="1:18" ht="15" x14ac:dyDescent="0.25">
      <c r="A16" s="63" t="s">
        <v>49</v>
      </c>
      <c r="B16" s="53" t="s">
        <v>45</v>
      </c>
      <c r="C16" s="40" t="str">
        <f>('Náhozy družstev 60HS'!B11)</f>
        <v>Zmeškal  Jaroslav</v>
      </c>
      <c r="D16" s="40" t="str">
        <f>('Náhozy družstev 60HS'!C11)</f>
        <v>Alpa camp</v>
      </c>
      <c r="E16" s="60">
        <f>('Náhozy družstev 60HS'!D11)</f>
        <v>95</v>
      </c>
      <c r="F16" s="60">
        <f>('Náhozy družstev 60HS'!E11)</f>
        <v>42</v>
      </c>
      <c r="G16" s="60">
        <f>('Náhozy družstev 60HS'!F11)</f>
        <v>4</v>
      </c>
      <c r="H16" s="61">
        <f t="shared" si="0"/>
        <v>137</v>
      </c>
      <c r="I16" s="60">
        <f>('Náhozy družstev 60HS'!H11)</f>
        <v>98</v>
      </c>
      <c r="J16" s="60">
        <f>('Náhozy družstev 60HS'!I11)</f>
        <v>40</v>
      </c>
      <c r="K16" s="60">
        <f>('Náhozy družstev 60HS'!J11)</f>
        <v>2</v>
      </c>
      <c r="L16" s="37">
        <f t="shared" si="1"/>
        <v>138</v>
      </c>
      <c r="M16" s="34">
        <f t="shared" si="2"/>
        <v>193</v>
      </c>
      <c r="N16" s="34">
        <f t="shared" si="2"/>
        <v>82</v>
      </c>
      <c r="O16" s="34">
        <f t="shared" si="2"/>
        <v>6</v>
      </c>
      <c r="P16" s="34">
        <f t="shared" si="3"/>
        <v>275</v>
      </c>
      <c r="Q16" s="35">
        <f>IF(ABS(P16)&gt;ABS(P17),M16,M17)</f>
        <v>193</v>
      </c>
      <c r="R16" s="54">
        <f>IF(ABS(P16)&gt;ABS(P17),P16,P17)</f>
        <v>275</v>
      </c>
    </row>
    <row r="17" spans="1:18" ht="15.75" thickBot="1" x14ac:dyDescent="0.3">
      <c r="A17" s="64" t="s">
        <v>50</v>
      </c>
      <c r="B17" s="55" t="s">
        <v>46</v>
      </c>
      <c r="C17" s="16"/>
      <c r="D17" s="16"/>
      <c r="E17" s="56">
        <v>79</v>
      </c>
      <c r="F17" s="18">
        <v>17</v>
      </c>
      <c r="G17" s="18">
        <v>5</v>
      </c>
      <c r="H17" s="57">
        <f t="shared" si="0"/>
        <v>96</v>
      </c>
      <c r="I17" s="18">
        <v>79</v>
      </c>
      <c r="J17" s="18">
        <v>30</v>
      </c>
      <c r="K17" s="18">
        <v>2</v>
      </c>
      <c r="L17" s="19">
        <f t="shared" si="1"/>
        <v>109</v>
      </c>
      <c r="M17" s="36">
        <f t="shared" si="2"/>
        <v>158</v>
      </c>
      <c r="N17" s="36">
        <f t="shared" si="2"/>
        <v>47</v>
      </c>
      <c r="O17" s="36">
        <f t="shared" si="2"/>
        <v>7</v>
      </c>
      <c r="P17" s="36">
        <f t="shared" si="3"/>
        <v>205</v>
      </c>
      <c r="Q17" s="58">
        <f>IF(ABS(P16)&gt;ABS(P17),N16,N17)</f>
        <v>82</v>
      </c>
      <c r="R17" s="59">
        <f>IF(ABS(P16)&gt;ABS(P17),O16,O17)</f>
        <v>6</v>
      </c>
    </row>
    <row r="18" spans="1:18" ht="15" x14ac:dyDescent="0.25">
      <c r="A18" s="63" t="s">
        <v>49</v>
      </c>
      <c r="B18" s="53" t="s">
        <v>46</v>
      </c>
      <c r="C18" s="40" t="str">
        <f>('Náhozy družstev 60HS'!B12)</f>
        <v>Sítař Ivo</v>
      </c>
      <c r="D18" s="40" t="str">
        <f>('Náhozy družstev 60HS'!C11)</f>
        <v>Alpa camp</v>
      </c>
      <c r="E18" s="60">
        <f>('Náhozy družstev 60HS'!D12)</f>
        <v>83</v>
      </c>
      <c r="F18" s="60">
        <f>('Náhozy družstev 60HS'!E12)</f>
        <v>34</v>
      </c>
      <c r="G18" s="60">
        <f>('Náhozy družstev 60HS'!F12)</f>
        <v>3</v>
      </c>
      <c r="H18" s="61">
        <f t="shared" si="0"/>
        <v>117</v>
      </c>
      <c r="I18" s="60">
        <f>('Náhozy družstev 60HS'!H12)</f>
        <v>74</v>
      </c>
      <c r="J18" s="60">
        <f>('Náhozy družstev 60HS'!I12)</f>
        <v>17</v>
      </c>
      <c r="K18" s="60">
        <f>('Náhozy družstev 60HS'!J12)</f>
        <v>10</v>
      </c>
      <c r="L18" s="37">
        <f t="shared" si="1"/>
        <v>91</v>
      </c>
      <c r="M18" s="34">
        <f t="shared" si="2"/>
        <v>157</v>
      </c>
      <c r="N18" s="34">
        <f t="shared" si="2"/>
        <v>51</v>
      </c>
      <c r="O18" s="34">
        <f t="shared" si="2"/>
        <v>13</v>
      </c>
      <c r="P18" s="34">
        <f t="shared" si="3"/>
        <v>208</v>
      </c>
      <c r="Q18" s="35">
        <f>IF(ABS(P18)&gt;ABS(P19),M18,M19)</f>
        <v>157</v>
      </c>
      <c r="R18" s="54">
        <f>IF(ABS(P18)&gt;ABS(P19),P18,P19)</f>
        <v>208</v>
      </c>
    </row>
    <row r="19" spans="1:18" ht="15.75" thickBot="1" x14ac:dyDescent="0.3">
      <c r="A19" s="64" t="s">
        <v>50</v>
      </c>
      <c r="B19" s="55" t="s">
        <v>45</v>
      </c>
      <c r="C19" s="16"/>
      <c r="D19" s="16"/>
      <c r="E19" s="56">
        <v>50</v>
      </c>
      <c r="F19" s="18">
        <v>25</v>
      </c>
      <c r="G19" s="18">
        <v>9</v>
      </c>
      <c r="H19" s="57">
        <f t="shared" si="0"/>
        <v>75</v>
      </c>
      <c r="I19" s="18">
        <v>71</v>
      </c>
      <c r="J19" s="18">
        <v>26</v>
      </c>
      <c r="K19" s="18">
        <v>6</v>
      </c>
      <c r="L19" s="19">
        <f t="shared" si="1"/>
        <v>97</v>
      </c>
      <c r="M19" s="36">
        <f t="shared" si="2"/>
        <v>121</v>
      </c>
      <c r="N19" s="36">
        <f t="shared" si="2"/>
        <v>51</v>
      </c>
      <c r="O19" s="36">
        <f t="shared" si="2"/>
        <v>15</v>
      </c>
      <c r="P19" s="36">
        <f t="shared" si="3"/>
        <v>172</v>
      </c>
      <c r="Q19" s="58">
        <f>IF(ABS(P18)&gt;ABS(P19),N18,N19)</f>
        <v>51</v>
      </c>
      <c r="R19" s="59">
        <f>IF(ABS(P18)&gt;ABS(P19),O18,O19)</f>
        <v>13</v>
      </c>
    </row>
    <row r="20" spans="1:18" ht="15" x14ac:dyDescent="0.25">
      <c r="A20" s="63" t="s">
        <v>49</v>
      </c>
      <c r="B20" s="53" t="s">
        <v>46</v>
      </c>
      <c r="C20" s="40" t="str">
        <f>('Náhozy družstev 60HS'!B13)</f>
        <v>Caha Zdeněk</v>
      </c>
      <c r="D20" s="40" t="str">
        <f>('Náhozy družstev 60HS'!C11)</f>
        <v>Alpa camp</v>
      </c>
      <c r="E20" s="60">
        <f>('Náhozy družstev 60HS'!D13)</f>
        <v>87</v>
      </c>
      <c r="F20" s="60">
        <f>('Náhozy družstev 60HS'!E13)</f>
        <v>44</v>
      </c>
      <c r="G20" s="60">
        <f>('Náhozy družstev 60HS'!F13)</f>
        <v>2</v>
      </c>
      <c r="H20" s="61">
        <f t="shared" si="0"/>
        <v>131</v>
      </c>
      <c r="I20" s="60">
        <f>('Náhozy družstev 60HS'!H13)</f>
        <v>83</v>
      </c>
      <c r="J20" s="60">
        <f>('Náhozy družstev 60HS'!I13)</f>
        <v>21</v>
      </c>
      <c r="K20" s="60">
        <f>('Náhozy družstev 60HS'!J13)</f>
        <v>3</v>
      </c>
      <c r="L20" s="37">
        <f t="shared" si="1"/>
        <v>104</v>
      </c>
      <c r="M20" s="34">
        <f t="shared" si="2"/>
        <v>170</v>
      </c>
      <c r="N20" s="34">
        <f t="shared" si="2"/>
        <v>65</v>
      </c>
      <c r="O20" s="34">
        <f t="shared" si="2"/>
        <v>5</v>
      </c>
      <c r="P20" s="34">
        <f t="shared" si="3"/>
        <v>235</v>
      </c>
      <c r="Q20" s="35">
        <f>IF(ABS(P20)&gt;ABS(P21),M20,M21)</f>
        <v>170</v>
      </c>
      <c r="R20" s="54">
        <f>IF(ABS(P20)&gt;ABS(P21),P20,P21)</f>
        <v>235</v>
      </c>
    </row>
    <row r="21" spans="1:18" ht="15.75" thickBot="1" x14ac:dyDescent="0.3">
      <c r="A21" s="64" t="s">
        <v>50</v>
      </c>
      <c r="B21" s="55" t="s">
        <v>45</v>
      </c>
      <c r="C21" s="16"/>
      <c r="D21" s="16"/>
      <c r="E21" s="56">
        <v>78</v>
      </c>
      <c r="F21" s="18">
        <v>36</v>
      </c>
      <c r="G21" s="18">
        <v>2</v>
      </c>
      <c r="H21" s="57">
        <f t="shared" si="0"/>
        <v>114</v>
      </c>
      <c r="I21" s="18">
        <v>85</v>
      </c>
      <c r="J21" s="18">
        <v>26</v>
      </c>
      <c r="K21" s="18">
        <v>2</v>
      </c>
      <c r="L21" s="19">
        <f t="shared" si="1"/>
        <v>111</v>
      </c>
      <c r="M21" s="36">
        <f t="shared" si="2"/>
        <v>163</v>
      </c>
      <c r="N21" s="36">
        <f t="shared" si="2"/>
        <v>62</v>
      </c>
      <c r="O21" s="36">
        <f t="shared" si="2"/>
        <v>4</v>
      </c>
      <c r="P21" s="36">
        <f t="shared" si="3"/>
        <v>225</v>
      </c>
      <c r="Q21" s="58">
        <f>IF(ABS(P20)&gt;ABS(P21),N20,N21)</f>
        <v>65</v>
      </c>
      <c r="R21" s="59">
        <f>IF(ABS(P20)&gt;ABS(P21),O20,O21)</f>
        <v>5</v>
      </c>
    </row>
    <row r="22" spans="1:18" ht="15" x14ac:dyDescent="0.25">
      <c r="A22" s="63" t="s">
        <v>49</v>
      </c>
      <c r="B22" s="53" t="s">
        <v>45</v>
      </c>
      <c r="C22" s="40" t="str">
        <f>('Náhozy družstev 60HS'!B14)</f>
        <v>Maša Olin</v>
      </c>
      <c r="D22" s="40" t="str">
        <f>('Náhozy družstev 60HS'!C15)</f>
        <v>Náhlá sešlost</v>
      </c>
      <c r="E22" s="60">
        <f>('Náhozy družstev 60HS'!D14)</f>
        <v>81</v>
      </c>
      <c r="F22" s="60">
        <f>('Náhozy družstev 60HS'!E14)</f>
        <v>27</v>
      </c>
      <c r="G22" s="60">
        <f>('Náhozy družstev 60HS'!F14)</f>
        <v>5</v>
      </c>
      <c r="H22" s="61">
        <f t="shared" si="0"/>
        <v>108</v>
      </c>
      <c r="I22" s="60">
        <f>('Náhozy družstev 60HS'!H14)</f>
        <v>100</v>
      </c>
      <c r="J22" s="60">
        <f>('Náhozy družstev 60HS'!I14)</f>
        <v>50</v>
      </c>
      <c r="K22" s="60">
        <f>('Náhozy družstev 60HS'!J14)</f>
        <v>2</v>
      </c>
      <c r="L22" s="37">
        <f t="shared" si="1"/>
        <v>150</v>
      </c>
      <c r="M22" s="34">
        <f t="shared" si="2"/>
        <v>181</v>
      </c>
      <c r="N22" s="34">
        <f t="shared" si="2"/>
        <v>77</v>
      </c>
      <c r="O22" s="34">
        <f t="shared" si="2"/>
        <v>7</v>
      </c>
      <c r="P22" s="34">
        <f t="shared" si="3"/>
        <v>258</v>
      </c>
      <c r="Q22" s="35">
        <f>IF(ABS(P22)&gt;ABS(P23),M22,M23)</f>
        <v>181</v>
      </c>
      <c r="R22" s="54">
        <f>IF(ABS(P22)&gt;ABS(P23),P22,P23)</f>
        <v>258</v>
      </c>
    </row>
    <row r="23" spans="1:18" ht="15.75" thickBot="1" x14ac:dyDescent="0.3">
      <c r="A23" s="64" t="s">
        <v>50</v>
      </c>
      <c r="B23" s="55" t="s">
        <v>46</v>
      </c>
      <c r="C23" s="16"/>
      <c r="D23" s="16"/>
      <c r="E23" s="56">
        <v>89</v>
      </c>
      <c r="F23" s="18">
        <v>35</v>
      </c>
      <c r="G23" s="18">
        <v>3</v>
      </c>
      <c r="H23" s="57">
        <f t="shared" si="0"/>
        <v>124</v>
      </c>
      <c r="I23" s="18">
        <v>83</v>
      </c>
      <c r="J23" s="18">
        <v>27</v>
      </c>
      <c r="K23" s="18">
        <v>3</v>
      </c>
      <c r="L23" s="19">
        <f t="shared" si="1"/>
        <v>110</v>
      </c>
      <c r="M23" s="36">
        <f t="shared" si="2"/>
        <v>172</v>
      </c>
      <c r="N23" s="36">
        <f t="shared" si="2"/>
        <v>62</v>
      </c>
      <c r="O23" s="36">
        <f t="shared" si="2"/>
        <v>6</v>
      </c>
      <c r="P23" s="36">
        <f t="shared" si="3"/>
        <v>234</v>
      </c>
      <c r="Q23" s="58">
        <f>IF(ABS(P22)&gt;ABS(P23),N22,N23)</f>
        <v>77</v>
      </c>
      <c r="R23" s="59">
        <f>IF(ABS(P22)&gt;ABS(P23),O22,O23)</f>
        <v>7</v>
      </c>
    </row>
    <row r="24" spans="1:18" ht="15" x14ac:dyDescent="0.25">
      <c r="A24" s="63" t="s">
        <v>49</v>
      </c>
      <c r="B24" s="53" t="s">
        <v>46</v>
      </c>
      <c r="C24" s="40" t="str">
        <f>('Náhozy družstev 60HS'!B15)</f>
        <v>Nekuda Josef</v>
      </c>
      <c r="D24" s="40" t="str">
        <f>('Náhozy družstev 60HS'!C15)</f>
        <v>Náhlá sešlost</v>
      </c>
      <c r="E24" s="60">
        <f>('Náhozy družstev 60HS'!D15)</f>
        <v>78</v>
      </c>
      <c r="F24" s="60">
        <f>('Náhozy družstev 60HS'!E15)</f>
        <v>62</v>
      </c>
      <c r="G24" s="60">
        <f>('Náhozy družstev 60HS'!F15)</f>
        <v>0</v>
      </c>
      <c r="H24" s="61">
        <f t="shared" si="0"/>
        <v>140</v>
      </c>
      <c r="I24" s="60">
        <f>('Náhozy družstev 60HS'!H15)</f>
        <v>94</v>
      </c>
      <c r="J24" s="60">
        <f>('Náhozy družstev 60HS'!I15)</f>
        <v>44</v>
      </c>
      <c r="K24" s="60">
        <f>('Náhozy družstev 60HS'!J15)</f>
        <v>2</v>
      </c>
      <c r="L24" s="37">
        <f t="shared" si="1"/>
        <v>138</v>
      </c>
      <c r="M24" s="34">
        <f t="shared" si="2"/>
        <v>172</v>
      </c>
      <c r="N24" s="34">
        <f t="shared" si="2"/>
        <v>106</v>
      </c>
      <c r="O24" s="34">
        <f t="shared" si="2"/>
        <v>2</v>
      </c>
      <c r="P24" s="34">
        <f t="shared" si="3"/>
        <v>278</v>
      </c>
      <c r="Q24" s="35">
        <f>IF(ABS(P24)&gt;ABS(P25),M24,M25)</f>
        <v>172</v>
      </c>
      <c r="R24" s="54">
        <f>IF(ABS(P24)&gt;ABS(P25),P24,P25)</f>
        <v>278</v>
      </c>
    </row>
    <row r="25" spans="1:18" ht="15.75" thickBot="1" x14ac:dyDescent="0.3">
      <c r="A25" s="64" t="s">
        <v>50</v>
      </c>
      <c r="B25" s="55" t="s">
        <v>45</v>
      </c>
      <c r="C25" s="16"/>
      <c r="D25" s="16"/>
      <c r="E25" s="56">
        <v>95</v>
      </c>
      <c r="F25" s="18">
        <v>40</v>
      </c>
      <c r="G25" s="18">
        <v>0</v>
      </c>
      <c r="H25" s="57">
        <f t="shared" si="0"/>
        <v>135</v>
      </c>
      <c r="I25" s="18">
        <v>105</v>
      </c>
      <c r="J25" s="18">
        <v>26</v>
      </c>
      <c r="K25" s="18">
        <v>2</v>
      </c>
      <c r="L25" s="19">
        <f t="shared" si="1"/>
        <v>131</v>
      </c>
      <c r="M25" s="36">
        <f t="shared" si="2"/>
        <v>200</v>
      </c>
      <c r="N25" s="36">
        <f t="shared" si="2"/>
        <v>66</v>
      </c>
      <c r="O25" s="36">
        <f t="shared" si="2"/>
        <v>2</v>
      </c>
      <c r="P25" s="36">
        <f t="shared" si="3"/>
        <v>266</v>
      </c>
      <c r="Q25" s="58">
        <f>IF(ABS(P24)&gt;ABS(P25),N24,N25)</f>
        <v>106</v>
      </c>
      <c r="R25" s="59">
        <f>IF(ABS(P24)&gt;ABS(P25),O24,O25)</f>
        <v>2</v>
      </c>
    </row>
    <row r="26" spans="1:18" ht="15" x14ac:dyDescent="0.25">
      <c r="A26" s="63" t="s">
        <v>49</v>
      </c>
      <c r="B26" s="53" t="s">
        <v>45</v>
      </c>
      <c r="C26" s="40" t="str">
        <f>('Náhozy družstev 60HS'!B16)</f>
        <v>Makovický Michal</v>
      </c>
      <c r="D26" s="40" t="str">
        <f>('Náhozy družstev 60HS'!C15)</f>
        <v>Náhlá sešlost</v>
      </c>
      <c r="E26" s="60">
        <f>('Náhozy družstev 60HS'!D16)</f>
        <v>86</v>
      </c>
      <c r="F26" s="60">
        <f>('Náhozy družstev 60HS'!E16)</f>
        <v>26</v>
      </c>
      <c r="G26" s="60">
        <f>('Náhozy družstev 60HS'!F16)</f>
        <v>5</v>
      </c>
      <c r="H26" s="61">
        <f t="shared" si="0"/>
        <v>112</v>
      </c>
      <c r="I26" s="60">
        <f>('Náhozy družstev 60HS'!H16)</f>
        <v>94</v>
      </c>
      <c r="J26" s="60">
        <f>('Náhozy družstev 60HS'!I16)</f>
        <v>35</v>
      </c>
      <c r="K26" s="60">
        <f>('Náhozy družstev 60HS'!J16)</f>
        <v>2</v>
      </c>
      <c r="L26" s="37">
        <f t="shared" si="1"/>
        <v>129</v>
      </c>
      <c r="M26" s="34">
        <f t="shared" si="2"/>
        <v>180</v>
      </c>
      <c r="N26" s="34">
        <f t="shared" si="2"/>
        <v>61</v>
      </c>
      <c r="O26" s="34">
        <f t="shared" si="2"/>
        <v>7</v>
      </c>
      <c r="P26" s="34">
        <f t="shared" si="3"/>
        <v>241</v>
      </c>
      <c r="Q26" s="35">
        <f>IF(ABS(P26)&gt;ABS(P27),M26,M27)</f>
        <v>180</v>
      </c>
      <c r="R26" s="54">
        <f>IF(ABS(P26)&gt;ABS(P27),P26,P27)</f>
        <v>241</v>
      </c>
    </row>
    <row r="27" spans="1:18" ht="15.75" thickBot="1" x14ac:dyDescent="0.3">
      <c r="A27" s="64" t="s">
        <v>50</v>
      </c>
      <c r="B27" s="55" t="s">
        <v>46</v>
      </c>
      <c r="C27" s="16"/>
      <c r="D27" s="16"/>
      <c r="E27" s="56">
        <v>87</v>
      </c>
      <c r="F27" s="18">
        <v>35</v>
      </c>
      <c r="G27" s="18">
        <v>2</v>
      </c>
      <c r="H27" s="57">
        <f t="shared" si="0"/>
        <v>122</v>
      </c>
      <c r="I27" s="18">
        <v>91</v>
      </c>
      <c r="J27" s="18">
        <v>18</v>
      </c>
      <c r="K27" s="18">
        <v>5</v>
      </c>
      <c r="L27" s="19">
        <f t="shared" si="1"/>
        <v>109</v>
      </c>
      <c r="M27" s="36">
        <f t="shared" si="2"/>
        <v>178</v>
      </c>
      <c r="N27" s="36">
        <f t="shared" si="2"/>
        <v>53</v>
      </c>
      <c r="O27" s="36">
        <f t="shared" si="2"/>
        <v>7</v>
      </c>
      <c r="P27" s="36">
        <f t="shared" si="3"/>
        <v>231</v>
      </c>
      <c r="Q27" s="58">
        <f>IF(ABS(P26)&gt;ABS(P27),N26,N27)</f>
        <v>61</v>
      </c>
      <c r="R27" s="59">
        <f>IF(ABS(P26)&gt;ABS(P27),O26,O27)</f>
        <v>7</v>
      </c>
    </row>
    <row r="28" spans="1:18" ht="15" x14ac:dyDescent="0.25">
      <c r="A28" s="63" t="s">
        <v>49</v>
      </c>
      <c r="B28" s="53" t="s">
        <v>46</v>
      </c>
      <c r="C28" s="40" t="str">
        <f>('Náhozy družstev 60HS'!B17)</f>
        <v>Doležal Zdeněk</v>
      </c>
      <c r="D28" s="40" t="str">
        <f>('Náhozy družstev 60HS'!C15)</f>
        <v>Náhlá sešlost</v>
      </c>
      <c r="E28" s="60">
        <f>('Náhozy družstev 60HS'!D17)</f>
        <v>96</v>
      </c>
      <c r="F28" s="60">
        <f>('Náhozy družstev 60HS'!E17)</f>
        <v>36</v>
      </c>
      <c r="G28" s="60">
        <f>('Náhozy družstev 60HS'!F17)</f>
        <v>2</v>
      </c>
      <c r="H28" s="61">
        <f t="shared" si="0"/>
        <v>132</v>
      </c>
      <c r="I28" s="60">
        <f>('Náhozy družstev 60HS'!H17)</f>
        <v>92</v>
      </c>
      <c r="J28" s="60">
        <f>('Náhozy družstev 60HS'!I17)</f>
        <v>25</v>
      </c>
      <c r="K28" s="60">
        <f>('Náhozy družstev 60HS'!J17)</f>
        <v>6</v>
      </c>
      <c r="L28" s="37">
        <f t="shared" si="1"/>
        <v>117</v>
      </c>
      <c r="M28" s="34">
        <f t="shared" si="2"/>
        <v>188</v>
      </c>
      <c r="N28" s="34">
        <f t="shared" si="2"/>
        <v>61</v>
      </c>
      <c r="O28" s="34">
        <f t="shared" si="2"/>
        <v>8</v>
      </c>
      <c r="P28" s="34">
        <f t="shared" si="3"/>
        <v>249</v>
      </c>
      <c r="Q28" s="35">
        <f>IF(ABS(P28)&gt;ABS(P29),M28,M29)</f>
        <v>182</v>
      </c>
      <c r="R28" s="54">
        <f>IF(ABS(P28)&gt;ABS(P29),P28,P29)</f>
        <v>261</v>
      </c>
    </row>
    <row r="29" spans="1:18" ht="15.75" thickBot="1" x14ac:dyDescent="0.3">
      <c r="A29" s="64" t="s">
        <v>50</v>
      </c>
      <c r="B29" s="55" t="s">
        <v>45</v>
      </c>
      <c r="C29" s="16"/>
      <c r="D29" s="16"/>
      <c r="E29" s="56">
        <v>86</v>
      </c>
      <c r="F29" s="18">
        <v>34</v>
      </c>
      <c r="G29" s="18">
        <v>6</v>
      </c>
      <c r="H29" s="57">
        <f t="shared" si="0"/>
        <v>120</v>
      </c>
      <c r="I29" s="18">
        <v>96</v>
      </c>
      <c r="J29" s="18">
        <v>45</v>
      </c>
      <c r="K29" s="18">
        <v>0</v>
      </c>
      <c r="L29" s="19">
        <f t="shared" si="1"/>
        <v>141</v>
      </c>
      <c r="M29" s="36">
        <f t="shared" si="2"/>
        <v>182</v>
      </c>
      <c r="N29" s="36">
        <f t="shared" si="2"/>
        <v>79</v>
      </c>
      <c r="O29" s="36">
        <f t="shared" si="2"/>
        <v>6</v>
      </c>
      <c r="P29" s="36">
        <f t="shared" si="3"/>
        <v>261</v>
      </c>
      <c r="Q29" s="58">
        <f>IF(ABS(P28)&gt;ABS(P29),N28,N29)</f>
        <v>79</v>
      </c>
      <c r="R29" s="59">
        <f>IF(ABS(P28)&gt;ABS(P29),O28,O29)</f>
        <v>6</v>
      </c>
    </row>
    <row r="30" spans="1:18" ht="15" x14ac:dyDescent="0.25">
      <c r="A30" s="63" t="s">
        <v>49</v>
      </c>
      <c r="B30" s="53" t="s">
        <v>45</v>
      </c>
      <c r="C30" s="40" t="str">
        <f>('Náhozy družstev 60HS'!B18)</f>
        <v>Svěrák Milan</v>
      </c>
      <c r="D30" s="40" t="str">
        <f>('Náhozy družstev 60HS'!C19)</f>
        <v>Ctirad Troubsko</v>
      </c>
      <c r="E30" s="60">
        <f>('Náhozy družstev 60HS'!D18)</f>
        <v>97</v>
      </c>
      <c r="F30" s="60">
        <f>('Náhozy družstev 60HS'!E18)</f>
        <v>39</v>
      </c>
      <c r="G30" s="60">
        <f>('Náhozy družstev 60HS'!F18)</f>
        <v>3</v>
      </c>
      <c r="H30" s="61">
        <f t="shared" si="0"/>
        <v>136</v>
      </c>
      <c r="I30" s="60">
        <f>('Náhozy družstev 60HS'!H18)</f>
        <v>93</v>
      </c>
      <c r="J30" s="60">
        <f>('Náhozy družstev 60HS'!I18)</f>
        <v>69</v>
      </c>
      <c r="K30" s="60">
        <f>('Náhozy družstev 60HS'!J18)</f>
        <v>0</v>
      </c>
      <c r="L30" s="37">
        <f t="shared" si="1"/>
        <v>162</v>
      </c>
      <c r="M30" s="34">
        <f t="shared" si="2"/>
        <v>190</v>
      </c>
      <c r="N30" s="34">
        <f t="shared" si="2"/>
        <v>108</v>
      </c>
      <c r="O30" s="34">
        <f t="shared" si="2"/>
        <v>3</v>
      </c>
      <c r="P30" s="34">
        <f t="shared" si="3"/>
        <v>298</v>
      </c>
      <c r="Q30" s="35">
        <f>IF(ABS(P30)&gt;ABS(P31),M30,M31)</f>
        <v>190</v>
      </c>
      <c r="R30" s="54">
        <f>IF(ABS(P30)&gt;ABS(P31),P30,P31)</f>
        <v>298</v>
      </c>
    </row>
    <row r="31" spans="1:18" ht="15.75" thickBot="1" x14ac:dyDescent="0.3">
      <c r="A31" s="64" t="s">
        <v>50</v>
      </c>
      <c r="B31" s="55" t="s">
        <v>46</v>
      </c>
      <c r="C31" s="16"/>
      <c r="D31" s="16"/>
      <c r="E31" s="56">
        <v>94</v>
      </c>
      <c r="F31" s="18">
        <v>52</v>
      </c>
      <c r="G31" s="18">
        <v>1</v>
      </c>
      <c r="H31" s="57">
        <f t="shared" si="0"/>
        <v>146</v>
      </c>
      <c r="I31" s="18">
        <v>96</v>
      </c>
      <c r="J31" s="18">
        <v>27</v>
      </c>
      <c r="K31" s="18">
        <v>4</v>
      </c>
      <c r="L31" s="19">
        <f t="shared" si="1"/>
        <v>123</v>
      </c>
      <c r="M31" s="36">
        <f t="shared" si="2"/>
        <v>190</v>
      </c>
      <c r="N31" s="36">
        <f t="shared" si="2"/>
        <v>79</v>
      </c>
      <c r="O31" s="36">
        <f t="shared" si="2"/>
        <v>5</v>
      </c>
      <c r="P31" s="36">
        <f t="shared" si="3"/>
        <v>269</v>
      </c>
      <c r="Q31" s="58">
        <f>IF(ABS(P30)&gt;ABS(P31),N30,N31)</f>
        <v>108</v>
      </c>
      <c r="R31" s="59">
        <f>IF(ABS(P30)&gt;ABS(P31),O30,O31)</f>
        <v>3</v>
      </c>
    </row>
    <row r="32" spans="1:18" ht="15" x14ac:dyDescent="0.25">
      <c r="A32" s="63" t="s">
        <v>49</v>
      </c>
      <c r="B32" s="53" t="s">
        <v>45</v>
      </c>
      <c r="C32" s="40" t="str">
        <f>('Náhozy družstev 60HS'!B19)</f>
        <v>Svěrák Aleš</v>
      </c>
      <c r="D32" s="40" t="str">
        <f>('Náhozy družstev 60HS'!C19)</f>
        <v>Ctirad Troubsko</v>
      </c>
      <c r="E32" s="60">
        <f>('Náhozy družstev 60HS'!D19)</f>
        <v>89</v>
      </c>
      <c r="F32" s="60">
        <f>('Náhozy družstev 60HS'!E19)</f>
        <v>36</v>
      </c>
      <c r="G32" s="60">
        <f>('Náhozy družstev 60HS'!F19)</f>
        <v>2</v>
      </c>
      <c r="H32" s="61">
        <f t="shared" si="0"/>
        <v>125</v>
      </c>
      <c r="I32" s="60">
        <f>('Náhozy družstev 60HS'!H19)</f>
        <v>100</v>
      </c>
      <c r="J32" s="60">
        <f>('Náhozy družstev 60HS'!I19)</f>
        <v>44</v>
      </c>
      <c r="K32" s="60">
        <f>('Náhozy družstev 60HS'!J19)</f>
        <v>0</v>
      </c>
      <c r="L32" s="37">
        <f t="shared" si="1"/>
        <v>144</v>
      </c>
      <c r="M32" s="34">
        <f t="shared" si="2"/>
        <v>189</v>
      </c>
      <c r="N32" s="34">
        <f t="shared" si="2"/>
        <v>80</v>
      </c>
      <c r="O32" s="34">
        <f t="shared" si="2"/>
        <v>2</v>
      </c>
      <c r="P32" s="34">
        <f t="shared" si="3"/>
        <v>269</v>
      </c>
      <c r="Q32" s="35">
        <f>IF(ABS(P32)&gt;ABS(P33),M32,M33)</f>
        <v>189</v>
      </c>
      <c r="R32" s="54">
        <f>IF(ABS(P32)&gt;ABS(P33),P32,P33)</f>
        <v>269</v>
      </c>
    </row>
    <row r="33" spans="1:18" ht="15.75" thickBot="1" x14ac:dyDescent="0.3">
      <c r="A33" s="64" t="s">
        <v>50</v>
      </c>
      <c r="B33" s="55" t="s">
        <v>46</v>
      </c>
      <c r="C33" s="16"/>
      <c r="D33" s="16"/>
      <c r="E33" s="56">
        <v>99</v>
      </c>
      <c r="F33" s="18">
        <v>34</v>
      </c>
      <c r="G33" s="18">
        <v>4</v>
      </c>
      <c r="H33" s="57">
        <f t="shared" si="0"/>
        <v>133</v>
      </c>
      <c r="I33" s="18">
        <v>89</v>
      </c>
      <c r="J33" s="18">
        <v>27</v>
      </c>
      <c r="K33" s="18">
        <v>3</v>
      </c>
      <c r="L33" s="19">
        <f t="shared" si="1"/>
        <v>116</v>
      </c>
      <c r="M33" s="36">
        <f t="shared" si="2"/>
        <v>188</v>
      </c>
      <c r="N33" s="36">
        <f t="shared" si="2"/>
        <v>61</v>
      </c>
      <c r="O33" s="36">
        <f t="shared" si="2"/>
        <v>7</v>
      </c>
      <c r="P33" s="36">
        <f t="shared" si="3"/>
        <v>249</v>
      </c>
      <c r="Q33" s="58">
        <f>IF(ABS(P32)&gt;ABS(P33),N32,N33)</f>
        <v>80</v>
      </c>
      <c r="R33" s="59">
        <f>IF(ABS(P32)&gt;ABS(P33),O32,O33)</f>
        <v>2</v>
      </c>
    </row>
    <row r="34" spans="1:18" ht="15" x14ac:dyDescent="0.25">
      <c r="A34" s="63" t="s">
        <v>49</v>
      </c>
      <c r="B34" s="53" t="s">
        <v>46</v>
      </c>
      <c r="C34" s="40" t="str">
        <f>('Náhozy družstev 60HS'!B20)</f>
        <v>Turek Tobiáš</v>
      </c>
      <c r="D34" s="40" t="str">
        <f>('Náhozy družstev 60HS'!C19)</f>
        <v>Ctirad Troubsko</v>
      </c>
      <c r="E34" s="60">
        <f>('Náhozy družstev 60HS'!D20)</f>
        <v>85</v>
      </c>
      <c r="F34" s="60">
        <f>('Náhozy družstev 60HS'!E20)</f>
        <v>25</v>
      </c>
      <c r="G34" s="60">
        <f>('Náhozy družstev 60HS'!F20)</f>
        <v>5</v>
      </c>
      <c r="H34" s="61">
        <f t="shared" si="0"/>
        <v>110</v>
      </c>
      <c r="I34" s="60">
        <f>('Náhozy družstev 60HS'!H20)</f>
        <v>79</v>
      </c>
      <c r="J34" s="60">
        <f>('Náhozy družstev 60HS'!I20)</f>
        <v>38</v>
      </c>
      <c r="K34" s="60">
        <f>('Náhozy družstev 60HS'!J20)</f>
        <v>2</v>
      </c>
      <c r="L34" s="37">
        <f t="shared" si="1"/>
        <v>117</v>
      </c>
      <c r="M34" s="34">
        <f t="shared" si="2"/>
        <v>164</v>
      </c>
      <c r="N34" s="34">
        <f t="shared" si="2"/>
        <v>63</v>
      </c>
      <c r="O34" s="34">
        <f t="shared" si="2"/>
        <v>7</v>
      </c>
      <c r="P34" s="34">
        <f t="shared" si="3"/>
        <v>227</v>
      </c>
      <c r="Q34" s="35">
        <f>IF(ABS(P34)&gt;ABS(P35),M34,M35)</f>
        <v>164</v>
      </c>
      <c r="R34" s="54">
        <f>IF(ABS(P34)&gt;ABS(P35),P34,P35)</f>
        <v>227</v>
      </c>
    </row>
    <row r="35" spans="1:18" ht="15.75" thickBot="1" x14ac:dyDescent="0.3">
      <c r="A35" s="64" t="s">
        <v>50</v>
      </c>
      <c r="B35" s="55" t="s">
        <v>45</v>
      </c>
      <c r="C35" s="16"/>
      <c r="D35" s="16"/>
      <c r="E35" s="56">
        <v>102</v>
      </c>
      <c r="F35" s="18">
        <v>18</v>
      </c>
      <c r="G35" s="18">
        <v>6</v>
      </c>
      <c r="H35" s="57">
        <f t="shared" si="0"/>
        <v>120</v>
      </c>
      <c r="I35" s="18">
        <v>72</v>
      </c>
      <c r="J35" s="18">
        <v>16</v>
      </c>
      <c r="K35" s="18">
        <v>5</v>
      </c>
      <c r="L35" s="19">
        <f t="shared" si="1"/>
        <v>88</v>
      </c>
      <c r="M35" s="36">
        <f t="shared" si="2"/>
        <v>174</v>
      </c>
      <c r="N35" s="36">
        <f t="shared" si="2"/>
        <v>34</v>
      </c>
      <c r="O35" s="36">
        <f t="shared" si="2"/>
        <v>11</v>
      </c>
      <c r="P35" s="36">
        <f t="shared" si="3"/>
        <v>208</v>
      </c>
      <c r="Q35" s="58">
        <f>IF(ABS(P34)&gt;ABS(P35),N34,N35)</f>
        <v>63</v>
      </c>
      <c r="R35" s="59">
        <f>IF(ABS(P34)&gt;ABS(P35),O34,O35)</f>
        <v>7</v>
      </c>
    </row>
    <row r="36" spans="1:18" ht="15" x14ac:dyDescent="0.25">
      <c r="A36" s="63" t="s">
        <v>49</v>
      </c>
      <c r="B36" s="53" t="s">
        <v>46</v>
      </c>
      <c r="C36" s="40" t="str">
        <f>('Náhozy družstev 60HS'!B21)</f>
        <v>Turek Tomáš</v>
      </c>
      <c r="D36" s="40" t="str">
        <f>('Náhozy družstev 60HS'!C19)</f>
        <v>Ctirad Troubsko</v>
      </c>
      <c r="E36" s="60">
        <f>('Náhozy družstev 60HS'!D21)</f>
        <v>81</v>
      </c>
      <c r="F36" s="60">
        <f>('Náhozy družstev 60HS'!E21)</f>
        <v>44</v>
      </c>
      <c r="G36" s="60">
        <f>('Náhozy družstev 60HS'!F21)</f>
        <v>0</v>
      </c>
      <c r="H36" s="61">
        <f t="shared" si="0"/>
        <v>125</v>
      </c>
      <c r="I36" s="60">
        <f>('Náhozy družstev 60HS'!H21)</f>
        <v>87</v>
      </c>
      <c r="J36" s="60">
        <f>('Náhozy družstev 60HS'!I21)</f>
        <v>45</v>
      </c>
      <c r="K36" s="60">
        <f>('Náhozy družstev 60HS'!J21)</f>
        <v>1</v>
      </c>
      <c r="L36" s="37">
        <f t="shared" si="1"/>
        <v>132</v>
      </c>
      <c r="M36" s="34">
        <f t="shared" si="2"/>
        <v>168</v>
      </c>
      <c r="N36" s="34">
        <f t="shared" si="2"/>
        <v>89</v>
      </c>
      <c r="O36" s="34">
        <f t="shared" si="2"/>
        <v>1</v>
      </c>
      <c r="P36" s="34">
        <f t="shared" si="3"/>
        <v>257</v>
      </c>
      <c r="Q36" s="35">
        <f>IF(ABS(P36)&gt;ABS(P37),M36,M37)</f>
        <v>193</v>
      </c>
      <c r="R36" s="54">
        <f>IF(ABS(P36)&gt;ABS(P37),P36,P37)</f>
        <v>279</v>
      </c>
    </row>
    <row r="37" spans="1:18" ht="15.75" thickBot="1" x14ac:dyDescent="0.3">
      <c r="A37" s="64" t="s">
        <v>50</v>
      </c>
      <c r="B37" s="55" t="s">
        <v>45</v>
      </c>
      <c r="C37" s="16"/>
      <c r="D37" s="16"/>
      <c r="E37" s="56">
        <v>97</v>
      </c>
      <c r="F37" s="18">
        <v>53</v>
      </c>
      <c r="G37" s="18">
        <v>1</v>
      </c>
      <c r="H37" s="57">
        <f t="shared" si="0"/>
        <v>150</v>
      </c>
      <c r="I37" s="18">
        <v>96</v>
      </c>
      <c r="J37" s="18">
        <v>33</v>
      </c>
      <c r="K37" s="18">
        <v>1</v>
      </c>
      <c r="L37" s="19">
        <f t="shared" si="1"/>
        <v>129</v>
      </c>
      <c r="M37" s="36">
        <f t="shared" si="2"/>
        <v>193</v>
      </c>
      <c r="N37" s="36">
        <f t="shared" si="2"/>
        <v>86</v>
      </c>
      <c r="O37" s="36">
        <f t="shared" si="2"/>
        <v>2</v>
      </c>
      <c r="P37" s="36">
        <f t="shared" si="3"/>
        <v>279</v>
      </c>
      <c r="Q37" s="58">
        <f>IF(ABS(P36)&gt;ABS(P37),N36,N37)</f>
        <v>86</v>
      </c>
      <c r="R37" s="59">
        <f>IF(ABS(P36)&gt;ABS(P37),O36,O37)</f>
        <v>2</v>
      </c>
    </row>
    <row r="38" spans="1:18" ht="15" x14ac:dyDescent="0.25">
      <c r="A38" s="63" t="s">
        <v>49</v>
      </c>
      <c r="B38" s="53" t="s">
        <v>46</v>
      </c>
      <c r="C38" s="40" t="str">
        <f>('Náhozy družstev 60HS'!B22)</f>
        <v>Němec Libor</v>
      </c>
      <c r="D38" s="40" t="str">
        <f>('Náhozy družstev 60HS'!C23)</f>
        <v>Sokolíci I.</v>
      </c>
      <c r="E38" s="60">
        <f>('Náhozy družstev 60HS'!D22)</f>
        <v>95</v>
      </c>
      <c r="F38" s="60">
        <f>('Náhozy družstev 60HS'!E22)</f>
        <v>36</v>
      </c>
      <c r="G38" s="60">
        <f>('Náhozy družstev 60HS'!F22)</f>
        <v>2</v>
      </c>
      <c r="H38" s="61">
        <f t="shared" si="0"/>
        <v>131</v>
      </c>
      <c r="I38" s="60">
        <f>('Náhozy družstev 60HS'!H22)</f>
        <v>93</v>
      </c>
      <c r="J38" s="60">
        <f>('Náhozy družstev 60HS'!I22)</f>
        <v>44</v>
      </c>
      <c r="K38" s="60">
        <f>('Náhozy družstev 60HS'!J22)</f>
        <v>2</v>
      </c>
      <c r="L38" s="37">
        <f t="shared" si="1"/>
        <v>137</v>
      </c>
      <c r="M38" s="34">
        <f t="shared" si="2"/>
        <v>188</v>
      </c>
      <c r="N38" s="34">
        <f t="shared" si="2"/>
        <v>80</v>
      </c>
      <c r="O38" s="34">
        <f t="shared" si="2"/>
        <v>4</v>
      </c>
      <c r="P38" s="34">
        <f t="shared" si="3"/>
        <v>268</v>
      </c>
      <c r="Q38" s="35">
        <f>IF(ABS(P38)&gt;ABS(P39),M38,M39)</f>
        <v>188</v>
      </c>
      <c r="R38" s="54">
        <f>IF(ABS(P38)&gt;ABS(P39),P38,P39)</f>
        <v>268</v>
      </c>
    </row>
    <row r="39" spans="1:18" ht="15.75" thickBot="1" x14ac:dyDescent="0.3">
      <c r="A39" s="64" t="s">
        <v>50</v>
      </c>
      <c r="B39" s="55" t="s">
        <v>45</v>
      </c>
      <c r="C39" s="16"/>
      <c r="D39" s="16"/>
      <c r="E39" s="56">
        <v>93</v>
      </c>
      <c r="F39" s="18">
        <v>36</v>
      </c>
      <c r="G39" s="18">
        <v>6</v>
      </c>
      <c r="H39" s="57">
        <f t="shared" si="0"/>
        <v>129</v>
      </c>
      <c r="I39" s="18">
        <v>91</v>
      </c>
      <c r="J39" s="18">
        <v>26</v>
      </c>
      <c r="K39" s="18">
        <v>6</v>
      </c>
      <c r="L39" s="19">
        <f t="shared" si="1"/>
        <v>117</v>
      </c>
      <c r="M39" s="36">
        <f t="shared" si="2"/>
        <v>184</v>
      </c>
      <c r="N39" s="36">
        <f t="shared" si="2"/>
        <v>62</v>
      </c>
      <c r="O39" s="36">
        <f t="shared" si="2"/>
        <v>12</v>
      </c>
      <c r="P39" s="36">
        <f t="shared" si="3"/>
        <v>246</v>
      </c>
      <c r="Q39" s="58">
        <f>IF(ABS(P38)&gt;ABS(P39),N38,N39)</f>
        <v>80</v>
      </c>
      <c r="R39" s="59">
        <f>IF(ABS(P38)&gt;ABS(P39),O38,O39)</f>
        <v>4</v>
      </c>
    </row>
    <row r="40" spans="1:18" ht="15" x14ac:dyDescent="0.25">
      <c r="A40" s="63" t="s">
        <v>49</v>
      </c>
      <c r="B40" s="53" t="s">
        <v>46</v>
      </c>
      <c r="C40" s="40" t="str">
        <f>('Náhozy družstev 60HS'!B23)</f>
        <v>Čeperová Olga</v>
      </c>
      <c r="D40" s="40" t="str">
        <f>('Náhozy družstev 60HS'!C23)</f>
        <v>Sokolíci I.</v>
      </c>
      <c r="E40" s="60">
        <f>('Náhozy družstev 60HS'!D23)</f>
        <v>86</v>
      </c>
      <c r="F40" s="60">
        <f>('Náhozy družstev 60HS'!E23)</f>
        <v>27</v>
      </c>
      <c r="G40" s="60">
        <f>('Náhozy družstev 60HS'!F23)</f>
        <v>4</v>
      </c>
      <c r="H40" s="61">
        <f t="shared" si="0"/>
        <v>113</v>
      </c>
      <c r="I40" s="60">
        <f>('Náhozy družstev 60HS'!H23)</f>
        <v>68</v>
      </c>
      <c r="J40" s="60">
        <f>('Náhozy družstev 60HS'!I23)</f>
        <v>26</v>
      </c>
      <c r="K40" s="60">
        <f>('Náhozy družstev 60HS'!J23)</f>
        <v>5</v>
      </c>
      <c r="L40" s="37">
        <f t="shared" si="1"/>
        <v>94</v>
      </c>
      <c r="M40" s="34">
        <f t="shared" si="2"/>
        <v>154</v>
      </c>
      <c r="N40" s="34">
        <f t="shared" si="2"/>
        <v>53</v>
      </c>
      <c r="O40" s="34">
        <f t="shared" si="2"/>
        <v>9</v>
      </c>
      <c r="P40" s="34">
        <f t="shared" si="3"/>
        <v>207</v>
      </c>
      <c r="Q40" s="35">
        <f>IF(ABS(P40)&gt;ABS(P41),M40,M41)</f>
        <v>154</v>
      </c>
      <c r="R40" s="54">
        <f>IF(ABS(P40)&gt;ABS(P41),P40,P41)</f>
        <v>207</v>
      </c>
    </row>
    <row r="41" spans="1:18" ht="15.75" thickBot="1" x14ac:dyDescent="0.3">
      <c r="A41" s="64" t="s">
        <v>50</v>
      </c>
      <c r="B41" s="55" t="s">
        <v>45</v>
      </c>
      <c r="C41" s="16"/>
      <c r="D41" s="16"/>
      <c r="E41" s="56"/>
      <c r="F41" s="18"/>
      <c r="G41" s="18"/>
      <c r="H41" s="57">
        <f t="shared" si="0"/>
        <v>0</v>
      </c>
      <c r="I41" s="18"/>
      <c r="J41" s="18"/>
      <c r="K41" s="18"/>
      <c r="L41" s="19">
        <f t="shared" si="1"/>
        <v>0</v>
      </c>
      <c r="M41" s="36">
        <f t="shared" si="2"/>
        <v>0</v>
      </c>
      <c r="N41" s="36">
        <f t="shared" si="2"/>
        <v>0</v>
      </c>
      <c r="O41" s="36">
        <f t="shared" si="2"/>
        <v>0</v>
      </c>
      <c r="P41" s="36">
        <f t="shared" si="3"/>
        <v>0</v>
      </c>
      <c r="Q41" s="58">
        <f>IF(ABS(P40)&gt;ABS(P41),N40,N41)</f>
        <v>53</v>
      </c>
      <c r="R41" s="59">
        <f>IF(ABS(P40)&gt;ABS(P41),O40,O41)</f>
        <v>9</v>
      </c>
    </row>
    <row r="42" spans="1:18" ht="15" x14ac:dyDescent="0.25">
      <c r="A42" s="63" t="s">
        <v>49</v>
      </c>
      <c r="B42" s="53" t="s">
        <v>45</v>
      </c>
      <c r="C42" s="40" t="str">
        <f>('Náhozy družstev 60HS'!B24)</f>
        <v>Janda Milan</v>
      </c>
      <c r="D42" s="40" t="str">
        <f>('Náhozy družstev 60HS'!C23)</f>
        <v>Sokolíci I.</v>
      </c>
      <c r="E42" s="60">
        <f>('Náhozy družstev 60HS'!D24)</f>
        <v>81</v>
      </c>
      <c r="F42" s="60">
        <f>('Náhozy družstev 60HS'!E24)</f>
        <v>45</v>
      </c>
      <c r="G42" s="60">
        <f>('Náhozy družstev 60HS'!F24)</f>
        <v>2</v>
      </c>
      <c r="H42" s="61">
        <f t="shared" si="0"/>
        <v>126</v>
      </c>
      <c r="I42" s="60">
        <f>('Náhozy družstev 60HS'!H24)</f>
        <v>86</v>
      </c>
      <c r="J42" s="60">
        <f>('Náhozy družstev 60HS'!I24)</f>
        <v>53</v>
      </c>
      <c r="K42" s="60">
        <f>('Náhozy družstev 60HS'!J24)</f>
        <v>1</v>
      </c>
      <c r="L42" s="37">
        <f t="shared" si="1"/>
        <v>139</v>
      </c>
      <c r="M42" s="34">
        <f t="shared" si="2"/>
        <v>167</v>
      </c>
      <c r="N42" s="34">
        <f t="shared" si="2"/>
        <v>98</v>
      </c>
      <c r="O42" s="34">
        <f t="shared" si="2"/>
        <v>3</v>
      </c>
      <c r="P42" s="34">
        <f t="shared" si="3"/>
        <v>265</v>
      </c>
      <c r="Q42" s="35">
        <f>IF(ABS(P42)&gt;ABS(P43),M42,M43)</f>
        <v>167</v>
      </c>
      <c r="R42" s="54">
        <f>IF(ABS(P42)&gt;ABS(P43),P42,P43)</f>
        <v>265</v>
      </c>
    </row>
    <row r="43" spans="1:18" ht="15.75" thickBot="1" x14ac:dyDescent="0.3">
      <c r="A43" s="64" t="s">
        <v>50</v>
      </c>
      <c r="B43" s="55" t="s">
        <v>46</v>
      </c>
      <c r="C43" s="16"/>
      <c r="D43" s="16"/>
      <c r="E43" s="56"/>
      <c r="F43" s="18"/>
      <c r="G43" s="18"/>
      <c r="H43" s="57">
        <f t="shared" si="0"/>
        <v>0</v>
      </c>
      <c r="I43" s="18"/>
      <c r="J43" s="18"/>
      <c r="K43" s="18"/>
      <c r="L43" s="19">
        <f t="shared" si="1"/>
        <v>0</v>
      </c>
      <c r="M43" s="36">
        <f t="shared" si="2"/>
        <v>0</v>
      </c>
      <c r="N43" s="36">
        <f t="shared" si="2"/>
        <v>0</v>
      </c>
      <c r="O43" s="36">
        <f t="shared" si="2"/>
        <v>0</v>
      </c>
      <c r="P43" s="36">
        <f t="shared" si="3"/>
        <v>0</v>
      </c>
      <c r="Q43" s="58">
        <f>IF(ABS(P42)&gt;ABS(P43),N42,N43)</f>
        <v>98</v>
      </c>
      <c r="R43" s="59">
        <f>IF(ABS(P42)&gt;ABS(P43),O42,O43)</f>
        <v>3</v>
      </c>
    </row>
    <row r="44" spans="1:18" ht="15" x14ac:dyDescent="0.25">
      <c r="A44" s="63" t="s">
        <v>49</v>
      </c>
      <c r="B44" s="53" t="s">
        <v>45</v>
      </c>
      <c r="C44" s="40" t="str">
        <f>('Náhozy družstev 60HS'!B25)</f>
        <v>Klíčníková Jarka</v>
      </c>
      <c r="D44" s="40" t="str">
        <f>('Náhozy družstev 60HS'!C23)</f>
        <v>Sokolíci I.</v>
      </c>
      <c r="E44" s="60">
        <f>('Náhozy družstev 60HS'!D25)</f>
        <v>91</v>
      </c>
      <c r="F44" s="60">
        <f>('Náhozy družstev 60HS'!E25)</f>
        <v>26</v>
      </c>
      <c r="G44" s="60">
        <f>('Náhozy družstev 60HS'!F25)</f>
        <v>5</v>
      </c>
      <c r="H44" s="61">
        <f t="shared" si="0"/>
        <v>117</v>
      </c>
      <c r="I44" s="60">
        <f>('Náhozy družstev 60HS'!H25)</f>
        <v>81</v>
      </c>
      <c r="J44" s="60">
        <f>('Náhozy družstev 60HS'!I25)</f>
        <v>25</v>
      </c>
      <c r="K44" s="60">
        <f>('Náhozy družstev 60HS'!J25)</f>
        <v>3</v>
      </c>
      <c r="L44" s="37">
        <f t="shared" si="1"/>
        <v>106</v>
      </c>
      <c r="M44" s="34">
        <f t="shared" si="2"/>
        <v>172</v>
      </c>
      <c r="N44" s="34">
        <f t="shared" si="2"/>
        <v>51</v>
      </c>
      <c r="O44" s="34">
        <f t="shared" si="2"/>
        <v>8</v>
      </c>
      <c r="P44" s="34">
        <f t="shared" si="3"/>
        <v>223</v>
      </c>
      <c r="Q44" s="35">
        <f>IF(ABS(P44)&gt;ABS(P45),M44,M45)</f>
        <v>172</v>
      </c>
      <c r="R44" s="54">
        <f>IF(ABS(P44)&gt;ABS(P45),P44,P45)</f>
        <v>223</v>
      </c>
    </row>
    <row r="45" spans="1:18" ht="15.75" thickBot="1" x14ac:dyDescent="0.3">
      <c r="A45" s="64" t="s">
        <v>50</v>
      </c>
      <c r="B45" s="55" t="s">
        <v>46</v>
      </c>
      <c r="C45" s="16"/>
      <c r="D45" s="16"/>
      <c r="E45" s="56">
        <v>73</v>
      </c>
      <c r="F45" s="18">
        <v>24</v>
      </c>
      <c r="G45" s="18">
        <v>5</v>
      </c>
      <c r="H45" s="57">
        <f t="shared" si="0"/>
        <v>97</v>
      </c>
      <c r="I45" s="18">
        <v>78</v>
      </c>
      <c r="J45" s="18">
        <v>27</v>
      </c>
      <c r="K45" s="18">
        <v>5</v>
      </c>
      <c r="L45" s="19">
        <f t="shared" si="1"/>
        <v>105</v>
      </c>
      <c r="M45" s="36">
        <f t="shared" si="2"/>
        <v>151</v>
      </c>
      <c r="N45" s="36">
        <f t="shared" si="2"/>
        <v>51</v>
      </c>
      <c r="O45" s="36">
        <f t="shared" si="2"/>
        <v>10</v>
      </c>
      <c r="P45" s="36">
        <f t="shared" si="3"/>
        <v>202</v>
      </c>
      <c r="Q45" s="58">
        <f>IF(ABS(P44)&gt;ABS(P45),N44,N45)</f>
        <v>51</v>
      </c>
      <c r="R45" s="59">
        <f>IF(ABS(P44)&gt;ABS(P45),O44,O45)</f>
        <v>8</v>
      </c>
    </row>
    <row r="46" spans="1:18" ht="15" x14ac:dyDescent="0.25">
      <c r="A46" s="63" t="s">
        <v>49</v>
      </c>
      <c r="B46" s="53" t="s">
        <v>46</v>
      </c>
      <c r="C46" s="40" t="str">
        <f>('Náhozy družstev 60HS'!B26)</f>
        <v>Buček Milan</v>
      </c>
      <c r="D46" s="40" t="str">
        <f>('Náhozy družstev 60HS'!C27)</f>
        <v>Srkla</v>
      </c>
      <c r="E46" s="60">
        <f>('Náhozy družstev 60HS'!D26)</f>
        <v>84</v>
      </c>
      <c r="F46" s="60">
        <f>('Náhozy družstev 60HS'!E26)</f>
        <v>36</v>
      </c>
      <c r="G46" s="60">
        <f>('Náhozy družstev 60HS'!F26)</f>
        <v>1</v>
      </c>
      <c r="H46" s="61">
        <f t="shared" si="0"/>
        <v>120</v>
      </c>
      <c r="I46" s="60">
        <f>('Náhozy družstev 60HS'!H26)</f>
        <v>86</v>
      </c>
      <c r="J46" s="60">
        <f>('Náhozy družstev 60HS'!I26)</f>
        <v>59</v>
      </c>
      <c r="K46" s="60">
        <f>('Náhozy družstev 60HS'!J26)</f>
        <v>0</v>
      </c>
      <c r="L46" s="37">
        <f t="shared" si="1"/>
        <v>145</v>
      </c>
      <c r="M46" s="34">
        <f t="shared" si="2"/>
        <v>170</v>
      </c>
      <c r="N46" s="34">
        <f t="shared" si="2"/>
        <v>95</v>
      </c>
      <c r="O46" s="34">
        <f t="shared" si="2"/>
        <v>1</v>
      </c>
      <c r="P46" s="34">
        <f t="shared" si="3"/>
        <v>265</v>
      </c>
      <c r="Q46" s="35">
        <f>IF(ABS(P46)&gt;ABS(P47),M46,M47)</f>
        <v>170</v>
      </c>
      <c r="R46" s="54">
        <f>IF(ABS(P46)&gt;ABS(P47),P46,P47)</f>
        <v>265</v>
      </c>
    </row>
    <row r="47" spans="1:18" ht="15.75" thickBot="1" x14ac:dyDescent="0.3">
      <c r="A47" s="64" t="s">
        <v>50</v>
      </c>
      <c r="B47" s="55" t="s">
        <v>45</v>
      </c>
      <c r="C47" s="16"/>
      <c r="D47" s="16"/>
      <c r="E47" s="56">
        <v>80</v>
      </c>
      <c r="F47" s="18">
        <v>41</v>
      </c>
      <c r="G47" s="18">
        <v>1</v>
      </c>
      <c r="H47" s="57">
        <f t="shared" si="0"/>
        <v>121</v>
      </c>
      <c r="I47" s="18">
        <v>97</v>
      </c>
      <c r="J47" s="18">
        <v>35</v>
      </c>
      <c r="K47" s="18">
        <v>1</v>
      </c>
      <c r="L47" s="19">
        <f t="shared" si="1"/>
        <v>132</v>
      </c>
      <c r="M47" s="36">
        <f t="shared" si="2"/>
        <v>177</v>
      </c>
      <c r="N47" s="36">
        <f t="shared" si="2"/>
        <v>76</v>
      </c>
      <c r="O47" s="36">
        <f t="shared" si="2"/>
        <v>2</v>
      </c>
      <c r="P47" s="36">
        <f t="shared" si="3"/>
        <v>253</v>
      </c>
      <c r="Q47" s="58">
        <f>IF(ABS(P46)&gt;ABS(P47),N46,N47)</f>
        <v>95</v>
      </c>
      <c r="R47" s="59">
        <f>IF(ABS(P46)&gt;ABS(P47),O46,O47)</f>
        <v>1</v>
      </c>
    </row>
    <row r="48" spans="1:18" ht="15" x14ac:dyDescent="0.25">
      <c r="A48" s="63" t="s">
        <v>49</v>
      </c>
      <c r="B48" s="53" t="s">
        <v>46</v>
      </c>
      <c r="C48" s="40" t="str">
        <f>('Náhozy družstev 60HS'!B27)</f>
        <v>Zajíc David</v>
      </c>
      <c r="D48" s="40" t="str">
        <f>('Náhozy družstev 60HS'!C27)</f>
        <v>Srkla</v>
      </c>
      <c r="E48" s="60">
        <f>('Náhozy družstev 60HS'!D27)</f>
        <v>87</v>
      </c>
      <c r="F48" s="60">
        <f>('Náhozy družstev 60HS'!E27)</f>
        <v>17</v>
      </c>
      <c r="G48" s="60">
        <f>('Náhozy družstev 60HS'!F27)</f>
        <v>8</v>
      </c>
      <c r="H48" s="61">
        <f t="shared" si="0"/>
        <v>104</v>
      </c>
      <c r="I48" s="60">
        <f>('Náhozy družstev 60HS'!H27)</f>
        <v>77</v>
      </c>
      <c r="J48" s="60">
        <f>('Náhozy družstev 60HS'!I27)</f>
        <v>35</v>
      </c>
      <c r="K48" s="60">
        <f>('Náhozy družstev 60HS'!J27)</f>
        <v>3</v>
      </c>
      <c r="L48" s="37">
        <f t="shared" si="1"/>
        <v>112</v>
      </c>
      <c r="M48" s="34">
        <f t="shared" si="2"/>
        <v>164</v>
      </c>
      <c r="N48" s="34">
        <f t="shared" si="2"/>
        <v>52</v>
      </c>
      <c r="O48" s="34">
        <f t="shared" si="2"/>
        <v>11</v>
      </c>
      <c r="P48" s="34">
        <f t="shared" si="3"/>
        <v>216</v>
      </c>
      <c r="Q48" s="35">
        <f>IF(ABS(P48)&gt;ABS(P49),M48,M49)</f>
        <v>153</v>
      </c>
      <c r="R48" s="54">
        <f>IF(ABS(P48)&gt;ABS(P49),P48,P49)</f>
        <v>240</v>
      </c>
    </row>
    <row r="49" spans="1:18" ht="15.75" thickBot="1" x14ac:dyDescent="0.3">
      <c r="A49" s="64" t="s">
        <v>50</v>
      </c>
      <c r="B49" s="55" t="s">
        <v>45</v>
      </c>
      <c r="C49" s="16"/>
      <c r="D49" s="16"/>
      <c r="E49" s="56">
        <v>75</v>
      </c>
      <c r="F49" s="18">
        <v>51</v>
      </c>
      <c r="G49" s="18">
        <v>1</v>
      </c>
      <c r="H49" s="57">
        <f t="shared" si="0"/>
        <v>126</v>
      </c>
      <c r="I49" s="18">
        <v>78</v>
      </c>
      <c r="J49" s="18">
        <v>36</v>
      </c>
      <c r="K49" s="18">
        <v>1</v>
      </c>
      <c r="L49" s="19">
        <f t="shared" si="1"/>
        <v>114</v>
      </c>
      <c r="M49" s="36">
        <f t="shared" si="2"/>
        <v>153</v>
      </c>
      <c r="N49" s="36">
        <f t="shared" si="2"/>
        <v>87</v>
      </c>
      <c r="O49" s="36">
        <f t="shared" si="2"/>
        <v>2</v>
      </c>
      <c r="P49" s="36">
        <f t="shared" si="3"/>
        <v>240</v>
      </c>
      <c r="Q49" s="58">
        <f>IF(ABS(P48)&gt;ABS(P49),N48,N49)</f>
        <v>87</v>
      </c>
      <c r="R49" s="59">
        <f>IF(ABS(P48)&gt;ABS(P49),O48,O49)</f>
        <v>2</v>
      </c>
    </row>
    <row r="50" spans="1:18" ht="15" x14ac:dyDescent="0.25">
      <c r="A50" s="63" t="s">
        <v>49</v>
      </c>
      <c r="B50" s="53" t="s">
        <v>46</v>
      </c>
      <c r="C50" s="40" t="str">
        <f>('Náhozy družstev 60HS'!B28)</f>
        <v>Fiala Miroslav</v>
      </c>
      <c r="D50" s="40" t="str">
        <f>('Náhozy družstev 60HS'!C27)</f>
        <v>Srkla</v>
      </c>
      <c r="E50" s="60">
        <f>('Náhozy družstev 60HS'!D28)</f>
        <v>87</v>
      </c>
      <c r="F50" s="60">
        <f>('Náhozy družstev 60HS'!E28)</f>
        <v>33</v>
      </c>
      <c r="G50" s="60">
        <f>('Náhozy družstev 60HS'!F28)</f>
        <v>3</v>
      </c>
      <c r="H50" s="61">
        <f t="shared" si="0"/>
        <v>120</v>
      </c>
      <c r="I50" s="60">
        <f>('Náhozy družstev 60HS'!H28)</f>
        <v>91</v>
      </c>
      <c r="J50" s="60">
        <f>('Náhozy družstev 60HS'!I28)</f>
        <v>42</v>
      </c>
      <c r="K50" s="60">
        <f>('Náhozy družstev 60HS'!J28)</f>
        <v>2</v>
      </c>
      <c r="L50" s="37">
        <f t="shared" si="1"/>
        <v>133</v>
      </c>
      <c r="M50" s="34">
        <f t="shared" si="2"/>
        <v>178</v>
      </c>
      <c r="N50" s="34">
        <f t="shared" si="2"/>
        <v>75</v>
      </c>
      <c r="O50" s="34">
        <f t="shared" si="2"/>
        <v>5</v>
      </c>
      <c r="P50" s="34">
        <f t="shared" si="3"/>
        <v>253</v>
      </c>
      <c r="Q50" s="35">
        <f>IF(ABS(P50)&gt;ABS(P51),M50,M51)</f>
        <v>178</v>
      </c>
      <c r="R50" s="54">
        <f>IF(ABS(P50)&gt;ABS(P51),P50,P51)</f>
        <v>253</v>
      </c>
    </row>
    <row r="51" spans="1:18" ht="15.75" thickBot="1" x14ac:dyDescent="0.3">
      <c r="A51" s="64" t="s">
        <v>50</v>
      </c>
      <c r="B51" s="55" t="s">
        <v>45</v>
      </c>
      <c r="C51" s="16"/>
      <c r="D51" s="16"/>
      <c r="E51" s="56"/>
      <c r="F51" s="18"/>
      <c r="G51" s="18"/>
      <c r="H51" s="57">
        <f t="shared" si="0"/>
        <v>0</v>
      </c>
      <c r="I51" s="18"/>
      <c r="J51" s="18"/>
      <c r="K51" s="18"/>
      <c r="L51" s="19">
        <f t="shared" si="1"/>
        <v>0</v>
      </c>
      <c r="M51" s="36">
        <f t="shared" si="2"/>
        <v>0</v>
      </c>
      <c r="N51" s="36">
        <f t="shared" si="2"/>
        <v>0</v>
      </c>
      <c r="O51" s="36">
        <f t="shared" si="2"/>
        <v>0</v>
      </c>
      <c r="P51" s="36">
        <f t="shared" si="3"/>
        <v>0</v>
      </c>
      <c r="Q51" s="58">
        <f>IF(ABS(P50)&gt;ABS(P51),N50,N51)</f>
        <v>75</v>
      </c>
      <c r="R51" s="59">
        <f>IF(ABS(P50)&gt;ABS(P51),O50,O51)</f>
        <v>5</v>
      </c>
    </row>
    <row r="52" spans="1:18" ht="15" x14ac:dyDescent="0.25">
      <c r="A52" s="63" t="s">
        <v>49</v>
      </c>
      <c r="B52" s="53" t="s">
        <v>46</v>
      </c>
      <c r="C52" s="40" t="str">
        <f>('Náhozy družstev 60HS'!B29)</f>
        <v>Svoboda Petr</v>
      </c>
      <c r="D52" s="40" t="str">
        <f>('Náhozy družstev 60HS'!C27)</f>
        <v>Srkla</v>
      </c>
      <c r="E52" s="60">
        <f>('Náhozy družstev 60HS'!D29)</f>
        <v>90</v>
      </c>
      <c r="F52" s="60">
        <f>('Náhozy družstev 60HS'!E29)</f>
        <v>45</v>
      </c>
      <c r="G52" s="60">
        <f>('Náhozy družstev 60HS'!F29)</f>
        <v>1</v>
      </c>
      <c r="H52" s="61">
        <f t="shared" si="0"/>
        <v>135</v>
      </c>
      <c r="I52" s="60">
        <f>('Náhozy družstev 60HS'!H29)</f>
        <v>79</v>
      </c>
      <c r="J52" s="60">
        <f>('Náhozy družstev 60HS'!I29)</f>
        <v>35</v>
      </c>
      <c r="K52" s="60">
        <f>('Náhozy družstev 60HS'!J29)</f>
        <v>3</v>
      </c>
      <c r="L52" s="37">
        <f t="shared" si="1"/>
        <v>114</v>
      </c>
      <c r="M52" s="34">
        <f t="shared" si="2"/>
        <v>169</v>
      </c>
      <c r="N52" s="34">
        <f t="shared" si="2"/>
        <v>80</v>
      </c>
      <c r="O52" s="34">
        <f t="shared" si="2"/>
        <v>4</v>
      </c>
      <c r="P52" s="34">
        <f t="shared" si="3"/>
        <v>249</v>
      </c>
      <c r="Q52" s="35">
        <f>IF(ABS(P52)&gt;ABS(P53),M52,M53)</f>
        <v>169</v>
      </c>
      <c r="R52" s="54">
        <f>IF(ABS(P52)&gt;ABS(P53),P52,P53)</f>
        <v>249</v>
      </c>
    </row>
    <row r="53" spans="1:18" ht="15.75" thickBot="1" x14ac:dyDescent="0.3">
      <c r="A53" s="64" t="s">
        <v>50</v>
      </c>
      <c r="B53" s="55" t="s">
        <v>45</v>
      </c>
      <c r="C53" s="16"/>
      <c r="D53" s="16"/>
      <c r="E53" s="56"/>
      <c r="F53" s="18"/>
      <c r="G53" s="18"/>
      <c r="H53" s="57">
        <f t="shared" si="0"/>
        <v>0</v>
      </c>
      <c r="I53" s="18"/>
      <c r="J53" s="18"/>
      <c r="K53" s="18"/>
      <c r="L53" s="19">
        <f t="shared" si="1"/>
        <v>0</v>
      </c>
      <c r="M53" s="36">
        <f t="shared" si="2"/>
        <v>0</v>
      </c>
      <c r="N53" s="36">
        <f t="shared" si="2"/>
        <v>0</v>
      </c>
      <c r="O53" s="36">
        <f t="shared" si="2"/>
        <v>0</v>
      </c>
      <c r="P53" s="36">
        <f t="shared" si="3"/>
        <v>0</v>
      </c>
      <c r="Q53" s="58">
        <f>IF(ABS(P52)&gt;ABS(P53),N52,N53)</f>
        <v>80</v>
      </c>
      <c r="R53" s="59">
        <f>IF(ABS(P52)&gt;ABS(P53),O52,O53)</f>
        <v>4</v>
      </c>
    </row>
    <row r="54" spans="1:18" ht="15" x14ac:dyDescent="0.25">
      <c r="A54" s="63" t="s">
        <v>49</v>
      </c>
      <c r="B54" s="53" t="s">
        <v>46</v>
      </c>
      <c r="C54" s="40" t="str">
        <f>('Náhozy družstev 60HS'!B30)</f>
        <v>Salinka Petr</v>
      </c>
      <c r="D54" s="40" t="str">
        <f>('Náhozy družstev 60HS'!C31)</f>
        <v>Sokolíci II.</v>
      </c>
      <c r="E54" s="60">
        <f>('Náhozy družstev 60HS'!D30)</f>
        <v>93</v>
      </c>
      <c r="F54" s="60">
        <f>('Náhozy družstev 60HS'!E30)</f>
        <v>17</v>
      </c>
      <c r="G54" s="60">
        <f>('Náhozy družstev 60HS'!F30)</f>
        <v>9</v>
      </c>
      <c r="H54" s="61">
        <f t="shared" si="0"/>
        <v>110</v>
      </c>
      <c r="I54" s="60">
        <f>('Náhozy družstev 60HS'!H30)</f>
        <v>93</v>
      </c>
      <c r="J54" s="60">
        <f>('Náhozy družstev 60HS'!I30)</f>
        <v>35</v>
      </c>
      <c r="K54" s="60">
        <f>('Náhozy družstev 60HS'!J30)</f>
        <v>3</v>
      </c>
      <c r="L54" s="37">
        <f t="shared" si="1"/>
        <v>128</v>
      </c>
      <c r="M54" s="34">
        <f t="shared" si="2"/>
        <v>186</v>
      </c>
      <c r="N54" s="34">
        <f t="shared" si="2"/>
        <v>52</v>
      </c>
      <c r="O54" s="34">
        <f t="shared" si="2"/>
        <v>12</v>
      </c>
      <c r="P54" s="34">
        <f t="shared" si="3"/>
        <v>238</v>
      </c>
      <c r="Q54" s="35">
        <f>IF(ABS(P54)&gt;ABS(P743),M54,M55)</f>
        <v>186</v>
      </c>
      <c r="R54" s="54">
        <f>IF(ABS(P54)&gt;ABS(P55),P54,P55)</f>
        <v>238</v>
      </c>
    </row>
    <row r="55" spans="1:18" ht="15.75" thickBot="1" x14ac:dyDescent="0.3">
      <c r="A55" s="64" t="s">
        <v>50</v>
      </c>
      <c r="B55" s="55"/>
      <c r="C55" s="21"/>
      <c r="D55" s="16"/>
      <c r="E55" s="56"/>
      <c r="F55" s="18"/>
      <c r="G55" s="18"/>
      <c r="H55" s="57">
        <f t="shared" si="0"/>
        <v>0</v>
      </c>
      <c r="I55" s="18"/>
      <c r="J55" s="18"/>
      <c r="K55" s="18"/>
      <c r="L55" s="19">
        <f t="shared" si="1"/>
        <v>0</v>
      </c>
      <c r="M55" s="36">
        <f t="shared" si="2"/>
        <v>0</v>
      </c>
      <c r="N55" s="36">
        <f t="shared" si="2"/>
        <v>0</v>
      </c>
      <c r="O55" s="36">
        <f t="shared" si="2"/>
        <v>0</v>
      </c>
      <c r="P55" s="36">
        <f t="shared" si="3"/>
        <v>0</v>
      </c>
      <c r="Q55" s="58">
        <f>IF(ABS(P54)&gt;ABS(P55),N54,N55)</f>
        <v>52</v>
      </c>
      <c r="R55" s="59">
        <f>IF(ABS(P54)&gt;ABS(P55),O54,O55)</f>
        <v>12</v>
      </c>
    </row>
    <row r="56" spans="1:18" ht="15" x14ac:dyDescent="0.25">
      <c r="A56" s="63" t="s">
        <v>49</v>
      </c>
      <c r="B56" s="53" t="s">
        <v>45</v>
      </c>
      <c r="C56" s="40" t="str">
        <f>('Náhozy družstev 60HS'!B31)</f>
        <v>Čepera Vítek</v>
      </c>
      <c r="D56" s="40" t="str">
        <f>('Náhozy družstev 60HS'!C31)</f>
        <v>Sokolíci II.</v>
      </c>
      <c r="E56" s="60">
        <f>('Náhozy družstev 60HS'!D31)</f>
        <v>77</v>
      </c>
      <c r="F56" s="60">
        <f>('Náhozy družstev 60HS'!E31)</f>
        <v>18</v>
      </c>
      <c r="G56" s="60">
        <f>('Náhozy družstev 60HS'!F31)</f>
        <v>7</v>
      </c>
      <c r="H56" s="61">
        <f t="shared" si="0"/>
        <v>95</v>
      </c>
      <c r="I56" s="60">
        <f>('Náhozy družstev 60HS'!H31)</f>
        <v>86</v>
      </c>
      <c r="J56" s="60">
        <f>('Náhozy družstev 60HS'!I31)</f>
        <v>51</v>
      </c>
      <c r="K56" s="60">
        <f>('Náhozy družstev 60HS'!J31)</f>
        <v>1</v>
      </c>
      <c r="L56" s="37">
        <f t="shared" si="1"/>
        <v>137</v>
      </c>
      <c r="M56" s="34">
        <f t="shared" si="2"/>
        <v>163</v>
      </c>
      <c r="N56" s="34">
        <f t="shared" si="2"/>
        <v>69</v>
      </c>
      <c r="O56" s="34">
        <f t="shared" si="2"/>
        <v>8</v>
      </c>
      <c r="P56" s="34">
        <f t="shared" si="3"/>
        <v>232</v>
      </c>
      <c r="Q56" s="35">
        <f>IF(ABS(P56)&gt;ABS(P57),M56,M57)</f>
        <v>163</v>
      </c>
      <c r="R56" s="54">
        <f>IF(ABS(P56)&gt;ABS(P57),P56,P57)</f>
        <v>232</v>
      </c>
    </row>
    <row r="57" spans="1:18" ht="15.75" thickBot="1" x14ac:dyDescent="0.3">
      <c r="A57" s="64" t="s">
        <v>50</v>
      </c>
      <c r="B57" s="55"/>
      <c r="C57" s="21"/>
      <c r="D57" s="21"/>
      <c r="E57" s="56"/>
      <c r="F57" s="18"/>
      <c r="G57" s="18"/>
      <c r="H57" s="57">
        <f t="shared" si="0"/>
        <v>0</v>
      </c>
      <c r="I57" s="18"/>
      <c r="J57" s="18"/>
      <c r="K57" s="18"/>
      <c r="L57" s="19">
        <f t="shared" si="1"/>
        <v>0</v>
      </c>
      <c r="M57" s="36">
        <f t="shared" si="2"/>
        <v>0</v>
      </c>
      <c r="N57" s="36">
        <f t="shared" si="2"/>
        <v>0</v>
      </c>
      <c r="O57" s="36">
        <f t="shared" si="2"/>
        <v>0</v>
      </c>
      <c r="P57" s="36">
        <f t="shared" si="3"/>
        <v>0</v>
      </c>
      <c r="Q57" s="58">
        <f>IF(ABS(P56)&gt;ABS(P57),N56,N57)</f>
        <v>69</v>
      </c>
      <c r="R57" s="59">
        <f>IF(ABS(P56)&gt;ABS(P57),O56,O57)</f>
        <v>8</v>
      </c>
    </row>
    <row r="58" spans="1:18" ht="15" x14ac:dyDescent="0.25">
      <c r="A58" s="63" t="s">
        <v>49</v>
      </c>
      <c r="B58" s="53" t="s">
        <v>45</v>
      </c>
      <c r="C58" s="40" t="str">
        <f>('Náhozy družstev 60HS'!B34)</f>
        <v>Urbánek Michael</v>
      </c>
      <c r="D58" s="40" t="str">
        <f>('Náhozy družstev 60HS'!C35)</f>
        <v>TESCAN</v>
      </c>
      <c r="E58" s="60">
        <f>('Náhozy družstev 60HS'!D34)</f>
        <v>85</v>
      </c>
      <c r="F58" s="60">
        <f>('Náhozy družstev 60HS'!E34)</f>
        <v>52</v>
      </c>
      <c r="G58" s="60">
        <f>('Náhozy družstev 60HS'!F34)</f>
        <v>1</v>
      </c>
      <c r="H58" s="61">
        <f t="shared" si="0"/>
        <v>137</v>
      </c>
      <c r="I58" s="60">
        <f>('Náhozy družstev 60HS'!H34)</f>
        <v>87</v>
      </c>
      <c r="J58" s="60">
        <f>('Náhozy družstev 60HS'!I34)</f>
        <v>43</v>
      </c>
      <c r="K58" s="60">
        <f>('Náhozy družstev 60HS'!J34)</f>
        <v>2</v>
      </c>
      <c r="L58" s="37">
        <f t="shared" si="1"/>
        <v>130</v>
      </c>
      <c r="M58" s="34">
        <f t="shared" si="2"/>
        <v>172</v>
      </c>
      <c r="N58" s="34">
        <f t="shared" si="2"/>
        <v>95</v>
      </c>
      <c r="O58" s="34">
        <f t="shared" si="2"/>
        <v>3</v>
      </c>
      <c r="P58" s="34">
        <f t="shared" si="3"/>
        <v>267</v>
      </c>
      <c r="Q58" s="35">
        <f>IF(ABS(P58)&gt;ABS(P59),M58,M59)</f>
        <v>172</v>
      </c>
      <c r="R58" s="54">
        <f>IF(ABS(P58)&gt;ABS(P59),P58,P59)</f>
        <v>267</v>
      </c>
    </row>
    <row r="59" spans="1:18" ht="15.75" thickBot="1" x14ac:dyDescent="0.3">
      <c r="A59" s="64" t="s">
        <v>50</v>
      </c>
      <c r="B59" s="55" t="s">
        <v>46</v>
      </c>
      <c r="C59" s="21"/>
      <c r="D59" s="21"/>
      <c r="E59" s="56">
        <v>78</v>
      </c>
      <c r="F59" s="18">
        <v>36</v>
      </c>
      <c r="G59" s="18">
        <v>2</v>
      </c>
      <c r="H59" s="57">
        <f t="shared" si="0"/>
        <v>114</v>
      </c>
      <c r="I59" s="18">
        <v>85</v>
      </c>
      <c r="J59" s="18">
        <v>34</v>
      </c>
      <c r="K59" s="18">
        <v>2</v>
      </c>
      <c r="L59" s="19">
        <f t="shared" si="1"/>
        <v>119</v>
      </c>
      <c r="M59" s="36">
        <f t="shared" si="2"/>
        <v>163</v>
      </c>
      <c r="N59" s="36">
        <f t="shared" si="2"/>
        <v>70</v>
      </c>
      <c r="O59" s="36">
        <f t="shared" si="2"/>
        <v>4</v>
      </c>
      <c r="P59" s="36">
        <f t="shared" si="3"/>
        <v>233</v>
      </c>
      <c r="Q59" s="58">
        <f>IF(ABS(P58)&gt;ABS(P59),N58,N59)</f>
        <v>95</v>
      </c>
      <c r="R59" s="59">
        <f>IF(ABS(P58)&gt;ABS(P59),O58,O59)</f>
        <v>3</v>
      </c>
    </row>
    <row r="60" spans="1:18" ht="15" x14ac:dyDescent="0.25">
      <c r="A60" s="63" t="s">
        <v>49</v>
      </c>
      <c r="B60" s="53" t="s">
        <v>45</v>
      </c>
      <c r="C60" s="62" t="str">
        <f>('Náhozy družstev 60HS'!B35)</f>
        <v>Bělehrádek Stanislav</v>
      </c>
      <c r="D60" s="62" t="str">
        <f>('Náhozy družstev 60HS'!C35)</f>
        <v>TESCAN</v>
      </c>
      <c r="E60" s="60">
        <f>('Náhozy družstev 60HS'!D35)</f>
        <v>68</v>
      </c>
      <c r="F60" s="60">
        <f>('Náhozy družstev 60HS'!E35)</f>
        <v>36</v>
      </c>
      <c r="G60" s="60">
        <f>('Náhozy družstev 60HS'!F35)</f>
        <v>3</v>
      </c>
      <c r="H60" s="61">
        <f t="shared" si="0"/>
        <v>104</v>
      </c>
      <c r="I60" s="60">
        <f>('Náhozy družstev 60HS'!H35)</f>
        <v>75</v>
      </c>
      <c r="J60" s="60">
        <f>('Náhozy družstev 60HS'!I35)</f>
        <v>33</v>
      </c>
      <c r="K60" s="60">
        <f>('Náhozy družstev 60HS'!J35)</f>
        <v>3</v>
      </c>
      <c r="L60" s="37">
        <f t="shared" si="1"/>
        <v>108</v>
      </c>
      <c r="M60" s="34">
        <f t="shared" si="2"/>
        <v>143</v>
      </c>
      <c r="N60" s="34">
        <f t="shared" si="2"/>
        <v>69</v>
      </c>
      <c r="O60" s="34">
        <f t="shared" si="2"/>
        <v>6</v>
      </c>
      <c r="P60" s="34">
        <f t="shared" si="3"/>
        <v>212</v>
      </c>
      <c r="Q60" s="35">
        <f>IF(ABS(P60)&gt;ABS(P61),M60,M61)</f>
        <v>143</v>
      </c>
      <c r="R60" s="54">
        <f>IF(ABS(P60)&gt;ABS(P61),P60,P61)</f>
        <v>212</v>
      </c>
    </row>
    <row r="61" spans="1:18" ht="15.75" thickBot="1" x14ac:dyDescent="0.3">
      <c r="A61" s="64" t="s">
        <v>50</v>
      </c>
      <c r="B61" s="55" t="s">
        <v>46</v>
      </c>
      <c r="C61" s="21"/>
      <c r="D61" s="21"/>
      <c r="E61" s="56">
        <v>68</v>
      </c>
      <c r="F61" s="18">
        <v>33</v>
      </c>
      <c r="G61" s="18">
        <v>3</v>
      </c>
      <c r="H61" s="57">
        <f t="shared" si="0"/>
        <v>101</v>
      </c>
      <c r="I61" s="18">
        <v>75</v>
      </c>
      <c r="J61" s="18">
        <v>35</v>
      </c>
      <c r="K61" s="18">
        <v>4</v>
      </c>
      <c r="L61" s="19">
        <f t="shared" si="1"/>
        <v>110</v>
      </c>
      <c r="M61" s="36">
        <f t="shared" si="2"/>
        <v>143</v>
      </c>
      <c r="N61" s="36">
        <f t="shared" si="2"/>
        <v>68</v>
      </c>
      <c r="O61" s="36">
        <f t="shared" si="2"/>
        <v>7</v>
      </c>
      <c r="P61" s="36">
        <f t="shared" si="3"/>
        <v>211</v>
      </c>
      <c r="Q61" s="58">
        <f>IF(ABS(P60)&gt;ABS(P61),N60,N61)</f>
        <v>69</v>
      </c>
      <c r="R61" s="59">
        <f>IF(ABS(P60)&gt;ABS(P61),O60,O61)</f>
        <v>6</v>
      </c>
    </row>
    <row r="62" spans="1:18" ht="15" x14ac:dyDescent="0.25">
      <c r="A62" s="63" t="s">
        <v>49</v>
      </c>
      <c r="B62" s="53" t="s">
        <v>46</v>
      </c>
      <c r="C62" s="62" t="str">
        <f>('Náhozy družstev 60HS'!B36)</f>
        <v>Benešová Anna</v>
      </c>
      <c r="D62" s="62" t="str">
        <f>('Náhozy družstev 60HS'!C35)</f>
        <v>TESCAN</v>
      </c>
      <c r="E62" s="60">
        <f>('Náhozy družstev 60HS'!D36)</f>
        <v>77</v>
      </c>
      <c r="F62" s="60">
        <f>('Náhozy družstev 60HS'!E36)</f>
        <v>33</v>
      </c>
      <c r="G62" s="60">
        <f>('Náhozy družstev 60HS'!F36)</f>
        <v>6</v>
      </c>
      <c r="H62" s="61">
        <f t="shared" si="0"/>
        <v>110</v>
      </c>
      <c r="I62" s="60">
        <f>('Náhozy družstev 60HS'!H36)</f>
        <v>67</v>
      </c>
      <c r="J62" s="60">
        <f>('Náhozy družstev 60HS'!I36)</f>
        <v>24</v>
      </c>
      <c r="K62" s="60">
        <f>('Náhozy družstev 60HS'!J36)</f>
        <v>7</v>
      </c>
      <c r="L62" s="37">
        <f t="shared" si="1"/>
        <v>91</v>
      </c>
      <c r="M62" s="34">
        <f t="shared" si="2"/>
        <v>144</v>
      </c>
      <c r="N62" s="34">
        <f t="shared" si="2"/>
        <v>57</v>
      </c>
      <c r="O62" s="34">
        <f t="shared" si="2"/>
        <v>13</v>
      </c>
      <c r="P62" s="34">
        <f t="shared" si="3"/>
        <v>201</v>
      </c>
      <c r="Q62" s="35">
        <f>IF(ABS(P62)&gt;ABS(P63),M62,M63)</f>
        <v>144</v>
      </c>
      <c r="R62" s="54">
        <f>IF(ABS(P62)&gt;ABS(P63),P62,P63)</f>
        <v>201</v>
      </c>
    </row>
    <row r="63" spans="1:18" ht="15.75" thickBot="1" x14ac:dyDescent="0.3">
      <c r="A63" s="64" t="s">
        <v>50</v>
      </c>
      <c r="B63" s="55" t="s">
        <v>45</v>
      </c>
      <c r="C63" s="21"/>
      <c r="D63" s="21"/>
      <c r="E63" s="56">
        <v>63</v>
      </c>
      <c r="F63" s="18">
        <v>17</v>
      </c>
      <c r="G63" s="18">
        <v>11</v>
      </c>
      <c r="H63" s="57">
        <f t="shared" si="0"/>
        <v>80</v>
      </c>
      <c r="I63" s="18">
        <v>68</v>
      </c>
      <c r="J63" s="18">
        <v>16</v>
      </c>
      <c r="K63" s="18">
        <v>9</v>
      </c>
      <c r="L63" s="19">
        <f t="shared" si="1"/>
        <v>84</v>
      </c>
      <c r="M63" s="36">
        <f t="shared" si="2"/>
        <v>131</v>
      </c>
      <c r="N63" s="36">
        <f t="shared" si="2"/>
        <v>33</v>
      </c>
      <c r="O63" s="36">
        <f t="shared" si="2"/>
        <v>20</v>
      </c>
      <c r="P63" s="36">
        <f t="shared" si="3"/>
        <v>164</v>
      </c>
      <c r="Q63" s="58">
        <f>IF(ABS(P62)&gt;ABS(P63),N62,N63)</f>
        <v>57</v>
      </c>
      <c r="R63" s="59">
        <f>IF(ABS(P62)&gt;ABS(P63),O62,O63)</f>
        <v>13</v>
      </c>
    </row>
    <row r="64" spans="1:18" ht="15" x14ac:dyDescent="0.25">
      <c r="A64" s="63" t="s">
        <v>49</v>
      </c>
      <c r="B64" s="53" t="s">
        <v>46</v>
      </c>
      <c r="C64" s="62" t="str">
        <f>('Náhozy družstev 60HS'!B37)</f>
        <v>Matoušek Miroslav</v>
      </c>
      <c r="D64" s="62" t="str">
        <f>('Náhozy družstev 60HS'!C35)</f>
        <v>TESCAN</v>
      </c>
      <c r="E64" s="60">
        <f>('Náhozy družstev 60HS'!D37)</f>
        <v>97</v>
      </c>
      <c r="F64" s="60">
        <f>('Náhozy družstev 60HS'!E37)</f>
        <v>35</v>
      </c>
      <c r="G64" s="60">
        <f>('Náhozy družstev 60HS'!F37)</f>
        <v>3</v>
      </c>
      <c r="H64" s="61">
        <f t="shared" si="0"/>
        <v>132</v>
      </c>
      <c r="I64" s="60">
        <f>('Náhozy družstev 60HS'!H37)</f>
        <v>95</v>
      </c>
      <c r="J64" s="60">
        <f>('Náhozy družstev 60HS'!I37)</f>
        <v>45</v>
      </c>
      <c r="K64" s="60">
        <f>('Náhozy družstev 60HS'!J37)</f>
        <v>0</v>
      </c>
      <c r="L64" s="37">
        <f t="shared" si="1"/>
        <v>140</v>
      </c>
      <c r="M64" s="34">
        <f t="shared" si="2"/>
        <v>192</v>
      </c>
      <c r="N64" s="34">
        <f t="shared" si="2"/>
        <v>80</v>
      </c>
      <c r="O64" s="34">
        <f t="shared" si="2"/>
        <v>3</v>
      </c>
      <c r="P64" s="34">
        <f t="shared" si="3"/>
        <v>272</v>
      </c>
      <c r="Q64" s="35">
        <f>IF(ABS(P64)&gt;ABS(P65),M64,M65)</f>
        <v>192</v>
      </c>
      <c r="R64" s="54">
        <f>IF(ABS(P64)&gt;ABS(P65),P64,P65)</f>
        <v>272</v>
      </c>
    </row>
    <row r="65" spans="1:18" ht="15.75" thickBot="1" x14ac:dyDescent="0.3">
      <c r="A65" s="64" t="s">
        <v>50</v>
      </c>
      <c r="B65" s="55" t="s">
        <v>45</v>
      </c>
      <c r="C65" s="21"/>
      <c r="D65" s="21"/>
      <c r="E65" s="56">
        <v>77</v>
      </c>
      <c r="F65" s="18">
        <v>52</v>
      </c>
      <c r="G65" s="18">
        <v>3</v>
      </c>
      <c r="H65" s="57">
        <f t="shared" si="0"/>
        <v>129</v>
      </c>
      <c r="I65" s="18">
        <v>77</v>
      </c>
      <c r="J65" s="18">
        <v>32</v>
      </c>
      <c r="K65" s="18">
        <v>2</v>
      </c>
      <c r="L65" s="19">
        <f t="shared" si="1"/>
        <v>109</v>
      </c>
      <c r="M65" s="36">
        <f t="shared" si="2"/>
        <v>154</v>
      </c>
      <c r="N65" s="36">
        <f t="shared" si="2"/>
        <v>84</v>
      </c>
      <c r="O65" s="36">
        <f t="shared" si="2"/>
        <v>5</v>
      </c>
      <c r="P65" s="36">
        <f t="shared" si="3"/>
        <v>238</v>
      </c>
      <c r="Q65" s="58">
        <f>IF(ABS(P64)&gt;ABS(P65),N64,N65)</f>
        <v>80</v>
      </c>
      <c r="R65" s="59">
        <f>IF(ABS(P64)&gt;ABS(P65),O64,O65)</f>
        <v>3</v>
      </c>
    </row>
    <row r="66" spans="1:18" ht="15" x14ac:dyDescent="0.25">
      <c r="A66" s="63" t="s">
        <v>49</v>
      </c>
      <c r="B66" s="53" t="s">
        <v>46</v>
      </c>
      <c r="C66" s="62" t="s">
        <v>99</v>
      </c>
      <c r="D66" s="62" t="s">
        <v>89</v>
      </c>
      <c r="E66" s="60">
        <v>82</v>
      </c>
      <c r="F66" s="28">
        <v>57</v>
      </c>
      <c r="G66" s="28">
        <v>1</v>
      </c>
      <c r="H66" s="61">
        <f t="shared" si="0"/>
        <v>139</v>
      </c>
      <c r="I66" s="28">
        <v>77</v>
      </c>
      <c r="J66" s="28">
        <v>18</v>
      </c>
      <c r="K66" s="28">
        <v>6</v>
      </c>
      <c r="L66" s="37">
        <f t="shared" si="1"/>
        <v>95</v>
      </c>
      <c r="M66" s="34">
        <f t="shared" si="2"/>
        <v>159</v>
      </c>
      <c r="N66" s="34">
        <f t="shared" si="2"/>
        <v>75</v>
      </c>
      <c r="O66" s="34">
        <f t="shared" si="2"/>
        <v>7</v>
      </c>
      <c r="P66" s="34">
        <f t="shared" si="3"/>
        <v>234</v>
      </c>
      <c r="Q66" s="35">
        <f>IF(ABS(P66)&gt;ABS(P67),M66,M67)</f>
        <v>159</v>
      </c>
      <c r="R66" s="54">
        <f>IF(ABS(P66)&gt;ABS(P67),P66,P67)</f>
        <v>234</v>
      </c>
    </row>
    <row r="67" spans="1:18" ht="15.75" thickBot="1" x14ac:dyDescent="0.3">
      <c r="A67" s="64" t="s">
        <v>50</v>
      </c>
      <c r="B67" s="55" t="s">
        <v>45</v>
      </c>
      <c r="C67" s="21"/>
      <c r="D67" s="21"/>
      <c r="E67" s="56">
        <v>84</v>
      </c>
      <c r="F67" s="18">
        <v>17</v>
      </c>
      <c r="G67" s="18">
        <v>5</v>
      </c>
      <c r="H67" s="57">
        <f t="shared" si="0"/>
        <v>101</v>
      </c>
      <c r="I67" s="18">
        <v>73</v>
      </c>
      <c r="J67" s="18">
        <v>27</v>
      </c>
      <c r="K67" s="18">
        <v>4</v>
      </c>
      <c r="L67" s="19">
        <f t="shared" si="1"/>
        <v>100</v>
      </c>
      <c r="M67" s="36">
        <f t="shared" si="2"/>
        <v>157</v>
      </c>
      <c r="N67" s="36">
        <f t="shared" si="2"/>
        <v>44</v>
      </c>
      <c r="O67" s="36">
        <f t="shared" si="2"/>
        <v>9</v>
      </c>
      <c r="P67" s="36">
        <f t="shared" si="3"/>
        <v>201</v>
      </c>
      <c r="Q67" s="58">
        <f>IF(ABS(P66)&gt;ABS(P67),N66,N67)</f>
        <v>75</v>
      </c>
      <c r="R67" s="59">
        <f>IF(ABS(P66)&gt;ABS(P67),O66,O67)</f>
        <v>7</v>
      </c>
    </row>
    <row r="68" spans="1:18" ht="15" x14ac:dyDescent="0.25">
      <c r="A68" s="63" t="s">
        <v>49</v>
      </c>
      <c r="B68" s="53"/>
      <c r="C68" s="62" t="str">
        <f>('Náhozy družstev 60HS'!B38)</f>
        <v>Vognar Jiří</v>
      </c>
      <c r="D68" s="40" t="str">
        <f>('Náhozy družstev 60HS'!C39)</f>
        <v>Oslavany+</v>
      </c>
      <c r="E68" s="60">
        <f>('Náhozy družstev 60HS'!D38)</f>
        <v>69</v>
      </c>
      <c r="F68" s="60">
        <f>('Náhozy družstev 60HS'!E38)</f>
        <v>40</v>
      </c>
      <c r="G68" s="60">
        <f>('Náhozy družstev 60HS'!F38)</f>
        <v>1</v>
      </c>
      <c r="H68" s="61">
        <f t="shared" si="0"/>
        <v>109</v>
      </c>
      <c r="I68" s="60">
        <f>('Náhozy družstev 60HS'!H38)</f>
        <v>94</v>
      </c>
      <c r="J68" s="60">
        <f>('Náhozy družstev 60HS'!I38)</f>
        <v>34</v>
      </c>
      <c r="K68" s="60">
        <f>('Náhozy družstev 60HS'!J38)</f>
        <v>4</v>
      </c>
      <c r="L68" s="37">
        <f t="shared" si="1"/>
        <v>128</v>
      </c>
      <c r="M68" s="34">
        <f t="shared" si="2"/>
        <v>163</v>
      </c>
      <c r="N68" s="34">
        <f t="shared" si="2"/>
        <v>74</v>
      </c>
      <c r="O68" s="34">
        <f t="shared" si="2"/>
        <v>5</v>
      </c>
      <c r="P68" s="34">
        <f t="shared" si="3"/>
        <v>237</v>
      </c>
      <c r="Q68" s="35">
        <f>IF(ABS(P68)&gt;ABS(P69),M68,M69)</f>
        <v>163</v>
      </c>
      <c r="R68" s="54">
        <f>IF(ABS(P68)&gt;ABS(P69),P68,P69)</f>
        <v>237</v>
      </c>
    </row>
    <row r="69" spans="1:18" ht="15.75" thickBot="1" x14ac:dyDescent="0.3">
      <c r="A69" s="64" t="s">
        <v>50</v>
      </c>
      <c r="B69" s="55"/>
      <c r="C69" s="21"/>
      <c r="D69" s="21"/>
      <c r="E69" s="56">
        <v>92</v>
      </c>
      <c r="F69" s="18">
        <v>27</v>
      </c>
      <c r="G69" s="18">
        <v>2</v>
      </c>
      <c r="H69" s="57">
        <f t="shared" si="0"/>
        <v>119</v>
      </c>
      <c r="I69" s="18">
        <v>76</v>
      </c>
      <c r="J69" s="18">
        <v>36</v>
      </c>
      <c r="K69" s="18">
        <v>2</v>
      </c>
      <c r="L69" s="19">
        <f t="shared" si="1"/>
        <v>112</v>
      </c>
      <c r="M69" s="36">
        <f t="shared" si="2"/>
        <v>168</v>
      </c>
      <c r="N69" s="36">
        <f t="shared" si="2"/>
        <v>63</v>
      </c>
      <c r="O69" s="36">
        <f t="shared" si="2"/>
        <v>4</v>
      </c>
      <c r="P69" s="36">
        <f t="shared" si="3"/>
        <v>231</v>
      </c>
      <c r="Q69" s="58">
        <f>IF(ABS(P68)&gt;ABS(P69),N68,N69)</f>
        <v>74</v>
      </c>
      <c r="R69" s="59">
        <f>IF(ABS(P68)&gt;ABS(P69),O68,O69)</f>
        <v>5</v>
      </c>
    </row>
    <row r="70" spans="1:18" ht="15" x14ac:dyDescent="0.25">
      <c r="A70" s="63" t="s">
        <v>49</v>
      </c>
      <c r="B70" s="53"/>
      <c r="C70" s="62" t="str">
        <f>('Náhozy družstev 60HS'!B39)</f>
        <v>Horák Petr</v>
      </c>
      <c r="D70" s="62" t="str">
        <f>('Náhozy družstev 60HS'!C39)</f>
        <v>Oslavany+</v>
      </c>
      <c r="E70" s="60">
        <f>('Náhozy družstev 60HS'!D39)</f>
        <v>70</v>
      </c>
      <c r="F70" s="60">
        <f>('Náhozy družstev 60HS'!E39)</f>
        <v>25</v>
      </c>
      <c r="G70" s="60">
        <f>('Náhozy družstev 60HS'!F39)</f>
        <v>6</v>
      </c>
      <c r="H70" s="61">
        <f t="shared" ref="H70:H85" si="4">SUM(E70,F70)</f>
        <v>95</v>
      </c>
      <c r="I70" s="60">
        <f>('Náhozy družstev 60HS'!H39)</f>
        <v>80</v>
      </c>
      <c r="J70" s="60">
        <f>('Náhozy družstev 60HS'!I39)</f>
        <v>27</v>
      </c>
      <c r="K70" s="60">
        <f>('Náhozy družstev 60HS'!J39)</f>
        <v>3</v>
      </c>
      <c r="L70" s="37">
        <f t="shared" ref="L70:L85" si="5">SUM(I70,J70)</f>
        <v>107</v>
      </c>
      <c r="M70" s="34">
        <f t="shared" si="2"/>
        <v>150</v>
      </c>
      <c r="N70" s="34">
        <f t="shared" si="2"/>
        <v>52</v>
      </c>
      <c r="O70" s="34">
        <f t="shared" si="2"/>
        <v>9</v>
      </c>
      <c r="P70" s="34">
        <f t="shared" si="3"/>
        <v>202</v>
      </c>
      <c r="Q70" s="35">
        <f>IF(ABS(P70)&gt;ABS(P71),M70,M71)</f>
        <v>150</v>
      </c>
      <c r="R70" s="54">
        <f>IF(ABS(P70)&gt;ABS(P71),P70,P71)</f>
        <v>202</v>
      </c>
    </row>
    <row r="71" spans="1:18" ht="15.75" thickBot="1" x14ac:dyDescent="0.3">
      <c r="A71" s="64" t="s">
        <v>50</v>
      </c>
      <c r="B71" s="55"/>
      <c r="C71" s="21"/>
      <c r="D71" s="21"/>
      <c r="E71" s="56"/>
      <c r="F71" s="18"/>
      <c r="G71" s="18"/>
      <c r="H71" s="57">
        <f t="shared" si="4"/>
        <v>0</v>
      </c>
      <c r="I71" s="18"/>
      <c r="J71" s="18"/>
      <c r="K71" s="18"/>
      <c r="L71" s="19">
        <f t="shared" si="5"/>
        <v>0</v>
      </c>
      <c r="M71" s="36">
        <f t="shared" si="2"/>
        <v>0</v>
      </c>
      <c r="N71" s="36">
        <f t="shared" si="2"/>
        <v>0</v>
      </c>
      <c r="O71" s="36">
        <f t="shared" si="2"/>
        <v>0</v>
      </c>
      <c r="P71" s="36">
        <f t="shared" si="3"/>
        <v>0</v>
      </c>
      <c r="Q71" s="58">
        <f>IF(ABS(P70)&gt;ABS(P71),N70,N71)</f>
        <v>52</v>
      </c>
      <c r="R71" s="59">
        <f>IF(ABS(P70)&gt;ABS(P71),O70,O71)</f>
        <v>9</v>
      </c>
    </row>
    <row r="72" spans="1:18" ht="15" x14ac:dyDescent="0.25">
      <c r="A72" s="63" t="s">
        <v>49</v>
      </c>
      <c r="B72" s="53"/>
      <c r="C72" s="62" t="str">
        <f>('Náhozy družstev 60HS'!B40)</f>
        <v>Červený Pavel</v>
      </c>
      <c r="D72" s="62" t="str">
        <f>('Náhozy družstev 60HS'!C39)</f>
        <v>Oslavany+</v>
      </c>
      <c r="E72" s="60">
        <f>('Náhozy družstev 60HS'!D40)</f>
        <v>70</v>
      </c>
      <c r="F72" s="60">
        <f>('Náhozy družstev 60HS'!E40)</f>
        <v>25</v>
      </c>
      <c r="G72" s="60">
        <f>('Náhozy družstev 60HS'!F40)</f>
        <v>6</v>
      </c>
      <c r="H72" s="61">
        <f t="shared" si="4"/>
        <v>95</v>
      </c>
      <c r="I72" s="60">
        <f>('Náhozy družstev 60HS'!H40)</f>
        <v>86</v>
      </c>
      <c r="J72" s="60">
        <f>('Náhozy družstev 60HS'!I40)</f>
        <v>44</v>
      </c>
      <c r="K72" s="60">
        <f>('Náhozy družstev 60HS'!J40)</f>
        <v>3</v>
      </c>
      <c r="L72" s="37">
        <f t="shared" si="5"/>
        <v>130</v>
      </c>
      <c r="M72" s="34">
        <f t="shared" si="2"/>
        <v>156</v>
      </c>
      <c r="N72" s="34">
        <f t="shared" si="2"/>
        <v>69</v>
      </c>
      <c r="O72" s="34">
        <f t="shared" si="2"/>
        <v>9</v>
      </c>
      <c r="P72" s="34">
        <f t="shared" si="3"/>
        <v>225</v>
      </c>
      <c r="Q72" s="35">
        <f>IF(ABS(P72)&gt;ABS(P73),M72,M73)</f>
        <v>167</v>
      </c>
      <c r="R72" s="54">
        <f>IF(ABS(P72)&gt;ABS(P73),P72,P73)</f>
        <v>253</v>
      </c>
    </row>
    <row r="73" spans="1:18" ht="15.75" thickBot="1" x14ac:dyDescent="0.3">
      <c r="A73" s="64" t="s">
        <v>50</v>
      </c>
      <c r="B73" s="55"/>
      <c r="C73" s="21"/>
      <c r="D73" s="21"/>
      <c r="E73" s="56">
        <v>86</v>
      </c>
      <c r="F73" s="18">
        <v>41</v>
      </c>
      <c r="G73" s="18">
        <v>2</v>
      </c>
      <c r="H73" s="57">
        <f t="shared" si="4"/>
        <v>127</v>
      </c>
      <c r="I73" s="18">
        <v>81</v>
      </c>
      <c r="J73" s="18">
        <v>45</v>
      </c>
      <c r="K73" s="18">
        <v>2</v>
      </c>
      <c r="L73" s="19">
        <f t="shared" si="5"/>
        <v>126</v>
      </c>
      <c r="M73" s="36">
        <f t="shared" si="2"/>
        <v>167</v>
      </c>
      <c r="N73" s="36">
        <f t="shared" si="2"/>
        <v>86</v>
      </c>
      <c r="O73" s="36">
        <f t="shared" si="2"/>
        <v>4</v>
      </c>
      <c r="P73" s="36">
        <f t="shared" si="3"/>
        <v>253</v>
      </c>
      <c r="Q73" s="58">
        <f>IF(ABS(P72)&gt;ABS(P73),N72,N73)</f>
        <v>86</v>
      </c>
      <c r="R73" s="59">
        <f>IF(ABS(P72)&gt;ABS(P73),O72,O73)</f>
        <v>4</v>
      </c>
    </row>
    <row r="74" spans="1:18" ht="15" x14ac:dyDescent="0.25">
      <c r="A74" s="63" t="s">
        <v>49</v>
      </c>
      <c r="B74" s="53"/>
      <c r="C74" s="62" t="str">
        <f>('Náhozy družstev 60HS'!B41)</f>
        <v>Červená Pavla</v>
      </c>
      <c r="D74" s="62" t="str">
        <f>('Náhozy družstev 60HS'!C39)</f>
        <v>Oslavany+</v>
      </c>
      <c r="E74" s="60">
        <f>('Náhozy družstev 60HS'!D41)</f>
        <v>88</v>
      </c>
      <c r="F74" s="60">
        <f>('Náhozy družstev 60HS'!E41)</f>
        <v>26</v>
      </c>
      <c r="G74" s="60">
        <f>('Náhozy družstev 60HS'!F41)</f>
        <v>4</v>
      </c>
      <c r="H74" s="61">
        <f t="shared" si="4"/>
        <v>114</v>
      </c>
      <c r="I74" s="60">
        <f>('Náhozy družstev 60HS'!H41)</f>
        <v>73</v>
      </c>
      <c r="J74" s="60">
        <f>('Náhozy družstev 60HS'!I41)</f>
        <v>30</v>
      </c>
      <c r="K74" s="60">
        <f>('Náhozy družstev 60HS'!J41)</f>
        <v>4</v>
      </c>
      <c r="L74" s="37">
        <f t="shared" si="5"/>
        <v>103</v>
      </c>
      <c r="M74" s="34">
        <f t="shared" si="2"/>
        <v>161</v>
      </c>
      <c r="N74" s="34">
        <f t="shared" si="2"/>
        <v>56</v>
      </c>
      <c r="O74" s="34">
        <f t="shared" si="2"/>
        <v>8</v>
      </c>
      <c r="P74" s="34">
        <f t="shared" ref="P74:P89" si="6">SUM(M74,N74)</f>
        <v>217</v>
      </c>
      <c r="Q74" s="35">
        <f>IF(ABS(P74)&gt;ABS(P75),M74,M75)</f>
        <v>162</v>
      </c>
      <c r="R74" s="54">
        <f>IF(ABS(P74)&gt;ABS(P75),P74,P75)</f>
        <v>241</v>
      </c>
    </row>
    <row r="75" spans="1:18" ht="15.75" thickBot="1" x14ac:dyDescent="0.3">
      <c r="A75" s="64" t="s">
        <v>50</v>
      </c>
      <c r="B75" s="55"/>
      <c r="C75" s="21"/>
      <c r="D75" s="21"/>
      <c r="E75" s="56">
        <v>78</v>
      </c>
      <c r="F75" s="18">
        <v>36</v>
      </c>
      <c r="G75" s="18">
        <v>2</v>
      </c>
      <c r="H75" s="57">
        <f t="shared" si="4"/>
        <v>114</v>
      </c>
      <c r="I75" s="18">
        <v>84</v>
      </c>
      <c r="J75" s="18">
        <v>43</v>
      </c>
      <c r="K75" s="18">
        <v>2</v>
      </c>
      <c r="L75" s="19">
        <f t="shared" si="5"/>
        <v>127</v>
      </c>
      <c r="M75" s="36">
        <f t="shared" si="2"/>
        <v>162</v>
      </c>
      <c r="N75" s="36">
        <f t="shared" si="2"/>
        <v>79</v>
      </c>
      <c r="O75" s="36">
        <f t="shared" si="2"/>
        <v>4</v>
      </c>
      <c r="P75" s="36">
        <f t="shared" si="6"/>
        <v>241</v>
      </c>
      <c r="Q75" s="58">
        <f>IF(ABS(P74)&gt;ABS(P75),N74,N75)</f>
        <v>79</v>
      </c>
      <c r="R75" s="59">
        <f>IF(ABS(P74)&gt;ABS(P75),O74,O75)</f>
        <v>4</v>
      </c>
    </row>
    <row r="76" spans="1:18" ht="15" x14ac:dyDescent="0.25">
      <c r="A76" s="63" t="s">
        <v>49</v>
      </c>
      <c r="B76" s="53" t="s">
        <v>46</v>
      </c>
      <c r="C76" s="62" t="str">
        <f>('Náhozy družstev 60HS'!B42)</f>
        <v>Jahodová Ivana</v>
      </c>
      <c r="D76" s="62" t="str">
        <f>('Náhozy družstev 60HS'!C43)</f>
        <v>Divoké Qočky</v>
      </c>
      <c r="E76" s="60">
        <f>('Náhozy družstev 60HS'!D42)</f>
        <v>87</v>
      </c>
      <c r="F76" s="60">
        <f>('Náhozy družstev 60HS'!E42)</f>
        <v>26</v>
      </c>
      <c r="G76" s="60">
        <f>('Náhozy družstev 60HS'!F42)</f>
        <v>3</v>
      </c>
      <c r="H76" s="61">
        <f t="shared" si="4"/>
        <v>113</v>
      </c>
      <c r="I76" s="60">
        <f>('Náhozy družstev 60HS'!H42)</f>
        <v>76</v>
      </c>
      <c r="J76" s="60">
        <f>('Náhozy družstev 60HS'!I42)</f>
        <v>33</v>
      </c>
      <c r="K76" s="60">
        <f>('Náhozy družstev 60HS'!J42)</f>
        <v>2</v>
      </c>
      <c r="L76" s="37">
        <f t="shared" si="5"/>
        <v>109</v>
      </c>
      <c r="M76" s="34">
        <f t="shared" si="2"/>
        <v>163</v>
      </c>
      <c r="N76" s="34">
        <f t="shared" si="2"/>
        <v>59</v>
      </c>
      <c r="O76" s="34">
        <f t="shared" si="2"/>
        <v>5</v>
      </c>
      <c r="P76" s="34">
        <f t="shared" si="6"/>
        <v>222</v>
      </c>
      <c r="Q76" s="35">
        <f>IF(ABS(P76)&gt;ABS(P77),M76,M77)</f>
        <v>163</v>
      </c>
      <c r="R76" s="54">
        <f>IF(ABS(P76)&gt;ABS(P77),P76,P77)</f>
        <v>222</v>
      </c>
    </row>
    <row r="77" spans="1:18" ht="15.75" thickBot="1" x14ac:dyDescent="0.3">
      <c r="A77" s="64" t="s">
        <v>50</v>
      </c>
      <c r="B77" s="55" t="s">
        <v>45</v>
      </c>
      <c r="C77" s="21"/>
      <c r="D77" s="21"/>
      <c r="E77" s="56">
        <v>82</v>
      </c>
      <c r="F77" s="18">
        <v>8</v>
      </c>
      <c r="G77" s="18">
        <v>11</v>
      </c>
      <c r="H77" s="57">
        <f t="shared" si="4"/>
        <v>90</v>
      </c>
      <c r="I77" s="18">
        <v>81</v>
      </c>
      <c r="J77" s="18">
        <v>22</v>
      </c>
      <c r="K77" s="18">
        <v>7</v>
      </c>
      <c r="L77" s="19">
        <f t="shared" si="5"/>
        <v>103</v>
      </c>
      <c r="M77" s="36">
        <f t="shared" si="2"/>
        <v>163</v>
      </c>
      <c r="N77" s="36">
        <f t="shared" si="2"/>
        <v>30</v>
      </c>
      <c r="O77" s="36">
        <f t="shared" si="2"/>
        <v>18</v>
      </c>
      <c r="P77" s="36">
        <f t="shared" si="6"/>
        <v>193</v>
      </c>
      <c r="Q77" s="58">
        <f>IF(ABS(P76)&gt;ABS(P77),N76,N77)</f>
        <v>59</v>
      </c>
      <c r="R77" s="59">
        <f>IF(ABS(P76)&gt;ABS(P77),O76,O77)</f>
        <v>5</v>
      </c>
    </row>
    <row r="78" spans="1:18" ht="15" x14ac:dyDescent="0.25">
      <c r="A78" s="63" t="s">
        <v>49</v>
      </c>
      <c r="B78" s="53" t="s">
        <v>45</v>
      </c>
      <c r="C78" s="62" t="str">
        <f>('Náhozy družstev 60HS'!B43)</f>
        <v>Svobodová Katka</v>
      </c>
      <c r="D78" s="62" t="str">
        <f>('Náhozy družstev 60HS'!C43)</f>
        <v>Divoké Qočky</v>
      </c>
      <c r="E78" s="60">
        <f>('Náhozy družstev 60HS'!D43)</f>
        <v>87</v>
      </c>
      <c r="F78" s="60">
        <f>('Náhozy družstev 60HS'!E43)</f>
        <v>53</v>
      </c>
      <c r="G78" s="60">
        <f>('Náhozy družstev 60HS'!F43)</f>
        <v>0</v>
      </c>
      <c r="H78" s="61">
        <f t="shared" si="4"/>
        <v>140</v>
      </c>
      <c r="I78" s="60">
        <f>('Náhozy družstev 60HS'!H43)</f>
        <v>97</v>
      </c>
      <c r="J78" s="60">
        <f>('Náhozy družstev 60HS'!I43)</f>
        <v>36</v>
      </c>
      <c r="K78" s="60">
        <f>('Náhozy družstev 60HS'!J43)</f>
        <v>2</v>
      </c>
      <c r="L78" s="37">
        <f t="shared" si="5"/>
        <v>133</v>
      </c>
      <c r="M78" s="34">
        <f t="shared" si="2"/>
        <v>184</v>
      </c>
      <c r="N78" s="34">
        <f t="shared" si="2"/>
        <v>89</v>
      </c>
      <c r="O78" s="34">
        <f t="shared" si="2"/>
        <v>2</v>
      </c>
      <c r="P78" s="34">
        <f t="shared" si="6"/>
        <v>273</v>
      </c>
      <c r="Q78" s="35">
        <f>IF(ABS(P78)&gt;ABS(P79),M78,M79)</f>
        <v>184</v>
      </c>
      <c r="R78" s="54">
        <f>IF(ABS(P78)&gt;ABS(P79),P78,P79)</f>
        <v>273</v>
      </c>
    </row>
    <row r="79" spans="1:18" ht="15.75" thickBot="1" x14ac:dyDescent="0.3">
      <c r="A79" s="64" t="s">
        <v>50</v>
      </c>
      <c r="B79" s="55"/>
      <c r="C79" s="21"/>
      <c r="D79" s="21"/>
      <c r="E79" s="56"/>
      <c r="F79" s="18"/>
      <c r="G79" s="18"/>
      <c r="H79" s="57">
        <f t="shared" si="4"/>
        <v>0</v>
      </c>
      <c r="I79" s="18"/>
      <c r="J79" s="18"/>
      <c r="K79" s="18"/>
      <c r="L79" s="19">
        <f t="shared" si="5"/>
        <v>0</v>
      </c>
      <c r="M79" s="36">
        <f t="shared" si="2"/>
        <v>0</v>
      </c>
      <c r="N79" s="36">
        <f t="shared" si="2"/>
        <v>0</v>
      </c>
      <c r="O79" s="36">
        <f t="shared" si="2"/>
        <v>0</v>
      </c>
      <c r="P79" s="36">
        <f t="shared" si="6"/>
        <v>0</v>
      </c>
      <c r="Q79" s="58">
        <f>IF(ABS(P78)&gt;ABS(P79),N78,N79)</f>
        <v>89</v>
      </c>
      <c r="R79" s="59">
        <f>IF(ABS(P78)&gt;ABS(P79),O78,O79)</f>
        <v>2</v>
      </c>
    </row>
    <row r="80" spans="1:18" ht="15" x14ac:dyDescent="0.25">
      <c r="A80" s="63" t="s">
        <v>49</v>
      </c>
      <c r="B80" s="53" t="s">
        <v>46</v>
      </c>
      <c r="C80" s="62" t="str">
        <f>('Náhozy družstev 60HS'!B44)</f>
        <v>Svobodová Martina</v>
      </c>
      <c r="D80" s="62" t="str">
        <f>('Náhozy družstev 60HS'!C43)</f>
        <v>Divoké Qočky</v>
      </c>
      <c r="E80" s="60">
        <f>('Náhozy družstev 60HS'!D44)</f>
        <v>88</v>
      </c>
      <c r="F80" s="60">
        <f>('Náhozy družstev 60HS'!E44)</f>
        <v>45</v>
      </c>
      <c r="G80" s="60">
        <f>('Náhozy družstev 60HS'!F44)</f>
        <v>3</v>
      </c>
      <c r="H80" s="61">
        <f t="shared" si="4"/>
        <v>133</v>
      </c>
      <c r="I80" s="60">
        <f>('Náhozy družstev 60HS'!H44)</f>
        <v>85</v>
      </c>
      <c r="J80" s="60">
        <f>('Náhozy družstev 60HS'!I44)</f>
        <v>30</v>
      </c>
      <c r="K80" s="60">
        <f>('Náhozy družstev 60HS'!J44)</f>
        <v>4</v>
      </c>
      <c r="L80" s="37">
        <f t="shared" si="5"/>
        <v>115</v>
      </c>
      <c r="M80" s="34">
        <f t="shared" si="2"/>
        <v>173</v>
      </c>
      <c r="N80" s="34">
        <f t="shared" si="2"/>
        <v>75</v>
      </c>
      <c r="O80" s="34">
        <f t="shared" si="2"/>
        <v>7</v>
      </c>
      <c r="P80" s="34">
        <f t="shared" si="6"/>
        <v>248</v>
      </c>
      <c r="Q80" s="35">
        <f>IF(ABS(P80)&gt;ABS(P81),M80,M81)</f>
        <v>173</v>
      </c>
      <c r="R80" s="54">
        <f>IF(ABS(P80)&gt;ABS(P81),P80,P81)</f>
        <v>248</v>
      </c>
    </row>
    <row r="81" spans="1:18" ht="15.75" thickBot="1" x14ac:dyDescent="0.3">
      <c r="A81" s="64" t="s">
        <v>50</v>
      </c>
      <c r="B81" s="55"/>
      <c r="C81" s="21"/>
      <c r="D81" s="21"/>
      <c r="E81" s="56"/>
      <c r="F81" s="18"/>
      <c r="G81" s="18"/>
      <c r="H81" s="57">
        <f t="shared" si="4"/>
        <v>0</v>
      </c>
      <c r="I81" s="18"/>
      <c r="J81" s="18"/>
      <c r="K81" s="18"/>
      <c r="L81" s="19">
        <f t="shared" si="5"/>
        <v>0</v>
      </c>
      <c r="M81" s="36">
        <f t="shared" si="2"/>
        <v>0</v>
      </c>
      <c r="N81" s="36">
        <f t="shared" si="2"/>
        <v>0</v>
      </c>
      <c r="O81" s="36">
        <f t="shared" si="2"/>
        <v>0</v>
      </c>
      <c r="P81" s="36">
        <f t="shared" si="6"/>
        <v>0</v>
      </c>
      <c r="Q81" s="58">
        <f>IF(ABS(P80)&gt;ABS(P81),N80,N81)</f>
        <v>75</v>
      </c>
      <c r="R81" s="59">
        <f>IF(ABS(P80)&gt;ABS(P81),O80,O81)</f>
        <v>7</v>
      </c>
    </row>
    <row r="82" spans="1:18" ht="15" x14ac:dyDescent="0.25">
      <c r="A82" s="63" t="s">
        <v>49</v>
      </c>
      <c r="B82" s="53" t="s">
        <v>45</v>
      </c>
      <c r="C82" s="62" t="str">
        <f>('Náhozy družstev 60HS'!B45)</f>
        <v>Nečasová Jana</v>
      </c>
      <c r="D82" s="62" t="str">
        <f>('Náhozy družstev 60HS'!C43)</f>
        <v>Divoké Qočky</v>
      </c>
      <c r="E82" s="60">
        <f>('Náhozy družstev 60HS'!D45)</f>
        <v>84</v>
      </c>
      <c r="F82" s="60">
        <f>('Náhozy družstev 60HS'!E45)</f>
        <v>45</v>
      </c>
      <c r="G82" s="60">
        <f>('Náhozy družstev 60HS'!F45)</f>
        <v>1</v>
      </c>
      <c r="H82" s="61">
        <f t="shared" si="4"/>
        <v>129</v>
      </c>
      <c r="I82" s="60">
        <f>('Náhozy družstev 60HS'!H45)</f>
        <v>86</v>
      </c>
      <c r="J82" s="60">
        <f>('Náhozy družstev 60HS'!I45)</f>
        <v>43</v>
      </c>
      <c r="K82" s="60">
        <f>('Náhozy družstev 60HS'!J45)</f>
        <v>5</v>
      </c>
      <c r="L82" s="37">
        <f t="shared" si="5"/>
        <v>129</v>
      </c>
      <c r="M82" s="34">
        <f t="shared" si="2"/>
        <v>170</v>
      </c>
      <c r="N82" s="34">
        <f t="shared" si="2"/>
        <v>88</v>
      </c>
      <c r="O82" s="34">
        <f t="shared" si="2"/>
        <v>6</v>
      </c>
      <c r="P82" s="34">
        <f t="shared" si="6"/>
        <v>258</v>
      </c>
      <c r="Q82" s="35">
        <f>IF(ABS(P82)&gt;ABS(P83),M82,M83)</f>
        <v>170</v>
      </c>
      <c r="R82" s="54">
        <f>IF(ABS(P82)&gt;ABS(P83),P82,P83)</f>
        <v>258</v>
      </c>
    </row>
    <row r="83" spans="1:18" ht="15.75" thickBot="1" x14ac:dyDescent="0.3">
      <c r="A83" s="64" t="s">
        <v>50</v>
      </c>
      <c r="B83" s="55"/>
      <c r="C83" s="21"/>
      <c r="D83" s="21"/>
      <c r="E83" s="56"/>
      <c r="F83" s="18"/>
      <c r="G83" s="18"/>
      <c r="H83" s="57">
        <f t="shared" si="4"/>
        <v>0</v>
      </c>
      <c r="I83" s="18"/>
      <c r="J83" s="18"/>
      <c r="K83" s="18"/>
      <c r="L83" s="19">
        <f t="shared" si="5"/>
        <v>0</v>
      </c>
      <c r="M83" s="36">
        <f t="shared" si="2"/>
        <v>0</v>
      </c>
      <c r="N83" s="36">
        <f t="shared" si="2"/>
        <v>0</v>
      </c>
      <c r="O83" s="36">
        <f t="shared" si="2"/>
        <v>0</v>
      </c>
      <c r="P83" s="36">
        <f t="shared" si="6"/>
        <v>0</v>
      </c>
      <c r="Q83" s="58">
        <f>IF(ABS(P82)&gt;ABS(P83),N82,N83)</f>
        <v>88</v>
      </c>
      <c r="R83" s="59">
        <f>IF(ABS(P82)&gt;ABS(P83),O82,O83)</f>
        <v>6</v>
      </c>
    </row>
    <row r="84" spans="1:18" ht="15" x14ac:dyDescent="0.25">
      <c r="A84" s="63" t="s">
        <v>49</v>
      </c>
      <c r="B84" s="53"/>
      <c r="C84" s="62" t="str">
        <f>('Náhozy družstev 60HS'!B46)</f>
        <v>Faltýnek Antonín</v>
      </c>
      <c r="D84" s="62" t="str">
        <f>('Náhozy družstev 60HS'!C47)</f>
        <v>Profag</v>
      </c>
      <c r="E84" s="60">
        <f>('Náhozy družstev 60HS'!D46)</f>
        <v>70</v>
      </c>
      <c r="F84" s="60">
        <f>('Náhozy družstev 60HS'!E46)</f>
        <v>25</v>
      </c>
      <c r="G84" s="60">
        <f>('Náhozy družstev 60HS'!F46)</f>
        <v>5</v>
      </c>
      <c r="H84" s="61">
        <f t="shared" si="4"/>
        <v>95</v>
      </c>
      <c r="I84" s="60">
        <f>('Náhozy družstev 60HS'!H46)</f>
        <v>84</v>
      </c>
      <c r="J84" s="60">
        <f>('Náhozy družstev 60HS'!I46)</f>
        <v>35</v>
      </c>
      <c r="K84" s="60">
        <f>('Náhozy družstev 60HS'!J46)</f>
        <v>2</v>
      </c>
      <c r="L84" s="37">
        <f t="shared" si="5"/>
        <v>119</v>
      </c>
      <c r="M84" s="34">
        <f t="shared" ref="M84:M99" si="7">SUM(E84,I84)</f>
        <v>154</v>
      </c>
      <c r="N84" s="34">
        <f t="shared" ref="N84:N99" si="8">SUM(F84,J84)</f>
        <v>60</v>
      </c>
      <c r="O84" s="34">
        <f t="shared" ref="O84:O99" si="9">SUM(G84,K84)</f>
        <v>7</v>
      </c>
      <c r="P84" s="34">
        <f t="shared" si="6"/>
        <v>214</v>
      </c>
      <c r="Q84" s="35">
        <f>IF(ABS(P84)&gt;ABS(P85),M84,M85)</f>
        <v>154</v>
      </c>
      <c r="R84" s="54">
        <f>IF(ABS(P84)&gt;ABS(P85),P84,P85)</f>
        <v>214</v>
      </c>
    </row>
    <row r="85" spans="1:18" ht="15.75" thickBot="1" x14ac:dyDescent="0.3">
      <c r="A85" s="64" t="s">
        <v>50</v>
      </c>
      <c r="B85" s="55"/>
      <c r="C85" s="21"/>
      <c r="D85" s="21"/>
      <c r="E85" s="56"/>
      <c r="F85" s="18"/>
      <c r="G85" s="18"/>
      <c r="H85" s="57">
        <f t="shared" si="4"/>
        <v>0</v>
      </c>
      <c r="I85" s="18"/>
      <c r="J85" s="18"/>
      <c r="K85" s="18"/>
      <c r="L85" s="19">
        <f t="shared" si="5"/>
        <v>0</v>
      </c>
      <c r="M85" s="36">
        <f t="shared" si="7"/>
        <v>0</v>
      </c>
      <c r="N85" s="36">
        <f t="shared" si="8"/>
        <v>0</v>
      </c>
      <c r="O85" s="36">
        <f t="shared" si="9"/>
        <v>0</v>
      </c>
      <c r="P85" s="36">
        <f t="shared" si="6"/>
        <v>0</v>
      </c>
      <c r="Q85" s="58">
        <f>IF(ABS(P84)&gt;ABS(P85),N84,N85)</f>
        <v>60</v>
      </c>
      <c r="R85" s="59">
        <f>IF(ABS(P84)&gt;ABS(P85),O84,O85)</f>
        <v>7</v>
      </c>
    </row>
    <row r="86" spans="1:18" ht="15" x14ac:dyDescent="0.25">
      <c r="A86" s="63" t="s">
        <v>49</v>
      </c>
      <c r="B86" s="53" t="s">
        <v>46</v>
      </c>
      <c r="C86" s="62" t="str">
        <f>('Náhozy družstev 60HS'!B50)</f>
        <v>Procházka Martin</v>
      </c>
      <c r="D86" s="62" t="str">
        <f>('Náhozy družstev 60HS'!C51)</f>
        <v>STAVECO</v>
      </c>
      <c r="E86" s="60">
        <f>('Náhozy družstev 60HS'!D50)</f>
        <v>81</v>
      </c>
      <c r="F86" s="60">
        <f>('Náhozy družstev 60HS'!E50)</f>
        <v>34</v>
      </c>
      <c r="G86" s="60">
        <f>('Náhozy družstev 60HS'!F50)</f>
        <v>1</v>
      </c>
      <c r="H86" s="61">
        <f t="shared" ref="H86:H99" si="10">SUM(E86,F86)</f>
        <v>115</v>
      </c>
      <c r="I86" s="60">
        <f>('Náhozy družstev 60HS'!H50)</f>
        <v>100</v>
      </c>
      <c r="J86" s="60">
        <f>('Náhozy družstev 60HS'!I50)</f>
        <v>45</v>
      </c>
      <c r="K86" s="60">
        <f>('Náhozy družstev 60HS'!J50)</f>
        <v>2</v>
      </c>
      <c r="L86" s="37">
        <f t="shared" ref="L86:L99" si="11">SUM(I86,J86)</f>
        <v>145</v>
      </c>
      <c r="M86" s="34">
        <f t="shared" si="7"/>
        <v>181</v>
      </c>
      <c r="N86" s="34">
        <f t="shared" si="8"/>
        <v>79</v>
      </c>
      <c r="O86" s="34">
        <f t="shared" si="9"/>
        <v>3</v>
      </c>
      <c r="P86" s="34">
        <f t="shared" si="6"/>
        <v>260</v>
      </c>
      <c r="Q86" s="35">
        <f>IF(ABS(P86)&gt;ABS(P87),M86,M87)</f>
        <v>181</v>
      </c>
      <c r="R86" s="54">
        <f>IF(ABS(P86)&gt;ABS(P87),P86,P87)</f>
        <v>260</v>
      </c>
    </row>
    <row r="87" spans="1:18" ht="15.75" thickBot="1" x14ac:dyDescent="0.3">
      <c r="A87" s="64" t="s">
        <v>50</v>
      </c>
      <c r="B87" s="55"/>
      <c r="C87" s="21"/>
      <c r="D87" s="21"/>
      <c r="E87" s="56"/>
      <c r="F87" s="18"/>
      <c r="G87" s="18"/>
      <c r="H87" s="57">
        <f t="shared" si="10"/>
        <v>0</v>
      </c>
      <c r="I87" s="18"/>
      <c r="J87" s="18"/>
      <c r="K87" s="18"/>
      <c r="L87" s="19">
        <f t="shared" si="11"/>
        <v>0</v>
      </c>
      <c r="M87" s="36">
        <f t="shared" si="7"/>
        <v>0</v>
      </c>
      <c r="N87" s="36">
        <f t="shared" si="8"/>
        <v>0</v>
      </c>
      <c r="O87" s="36">
        <f t="shared" si="9"/>
        <v>0</v>
      </c>
      <c r="P87" s="36">
        <f t="shared" si="6"/>
        <v>0</v>
      </c>
      <c r="Q87" s="58">
        <f>IF(ABS(P86)&gt;ABS(P87),N86,N87)</f>
        <v>79</v>
      </c>
      <c r="R87" s="59">
        <f>IF(ABS(P86)&gt;ABS(P87),O86,O87)</f>
        <v>3</v>
      </c>
    </row>
    <row r="88" spans="1:18" ht="15" x14ac:dyDescent="0.25">
      <c r="A88" s="63" t="s">
        <v>49</v>
      </c>
      <c r="B88" s="53" t="s">
        <v>45</v>
      </c>
      <c r="C88" s="62" t="str">
        <f>('Náhozy družstev 60HS'!B51)</f>
        <v>Novotný Martin</v>
      </c>
      <c r="D88" s="62" t="str">
        <f>('Náhozy družstev 60HS'!C51)</f>
        <v>STAVECO</v>
      </c>
      <c r="E88" s="60">
        <f>('Náhozy družstev 60HS'!D51)</f>
        <v>84</v>
      </c>
      <c r="F88" s="60">
        <f>('Náhozy družstev 60HS'!E51)</f>
        <v>45</v>
      </c>
      <c r="G88" s="60">
        <f>('Náhozy družstev 60HS'!F51)</f>
        <v>1</v>
      </c>
      <c r="H88" s="61">
        <f t="shared" si="10"/>
        <v>129</v>
      </c>
      <c r="I88" s="60">
        <f>('Náhozy družstev 60HS'!H51)</f>
        <v>80</v>
      </c>
      <c r="J88" s="60">
        <f>('Náhozy družstev 60HS'!I51)</f>
        <v>36</v>
      </c>
      <c r="K88" s="60">
        <f>('Náhozy družstev 60HS'!J51)</f>
        <v>2</v>
      </c>
      <c r="L88" s="37">
        <f t="shared" si="11"/>
        <v>116</v>
      </c>
      <c r="M88" s="34">
        <f t="shared" si="7"/>
        <v>164</v>
      </c>
      <c r="N88" s="34">
        <f t="shared" si="8"/>
        <v>81</v>
      </c>
      <c r="O88" s="34">
        <f t="shared" si="9"/>
        <v>3</v>
      </c>
      <c r="P88" s="34">
        <f t="shared" si="6"/>
        <v>245</v>
      </c>
      <c r="Q88" s="35">
        <f>IF(ABS(P88)&gt;ABS(P89),M88,M89)</f>
        <v>164</v>
      </c>
      <c r="R88" s="54">
        <f>IF(ABS(P88)&gt;ABS(P89),P88,P89)</f>
        <v>245</v>
      </c>
    </row>
    <row r="89" spans="1:18" ht="15.75" thickBot="1" x14ac:dyDescent="0.3">
      <c r="A89" s="64" t="s">
        <v>50</v>
      </c>
      <c r="B89" s="55"/>
      <c r="C89" s="21"/>
      <c r="D89" s="21"/>
      <c r="E89" s="56"/>
      <c r="F89" s="18"/>
      <c r="G89" s="18"/>
      <c r="H89" s="57">
        <f t="shared" si="10"/>
        <v>0</v>
      </c>
      <c r="I89" s="18"/>
      <c r="J89" s="18"/>
      <c r="K89" s="18"/>
      <c r="L89" s="19">
        <f t="shared" si="11"/>
        <v>0</v>
      </c>
      <c r="M89" s="36">
        <f t="shared" si="7"/>
        <v>0</v>
      </c>
      <c r="N89" s="36">
        <f t="shared" si="8"/>
        <v>0</v>
      </c>
      <c r="O89" s="36">
        <f t="shared" si="9"/>
        <v>0</v>
      </c>
      <c r="P89" s="36">
        <f t="shared" si="6"/>
        <v>0</v>
      </c>
      <c r="Q89" s="58">
        <f>IF(ABS(P88)&gt;ABS(P89),N88,N89)</f>
        <v>81</v>
      </c>
      <c r="R89" s="59">
        <f>IF(ABS(P88)&gt;ABS(P89),O88,O89)</f>
        <v>3</v>
      </c>
    </row>
    <row r="90" spans="1:18" ht="15" x14ac:dyDescent="0.25">
      <c r="A90" s="63" t="s">
        <v>49</v>
      </c>
      <c r="B90" s="53" t="s">
        <v>46</v>
      </c>
      <c r="C90" s="62" t="str">
        <f>('Náhozy družstev 60HS'!B52)</f>
        <v>Chaloupka Petr</v>
      </c>
      <c r="D90" s="62" t="str">
        <f>('Náhozy družstev 60HS'!C51)</f>
        <v>STAVECO</v>
      </c>
      <c r="E90" s="60">
        <f>('Náhozy družstev 60HS'!D52)</f>
        <v>80</v>
      </c>
      <c r="F90" s="60">
        <f>('Náhozy družstev 60HS'!E52)</f>
        <v>35</v>
      </c>
      <c r="G90" s="60">
        <f>('Náhozy družstev 60HS'!F52)</f>
        <v>1</v>
      </c>
      <c r="H90" s="61">
        <f t="shared" si="10"/>
        <v>115</v>
      </c>
      <c r="I90" s="60">
        <f>('Náhozy družstev 60HS'!H52)</f>
        <v>72</v>
      </c>
      <c r="J90" s="60">
        <f>('Náhozy družstev 60HS'!I52)</f>
        <v>38</v>
      </c>
      <c r="K90" s="60">
        <f>('Náhozy družstev 60HS'!J52)</f>
        <v>2</v>
      </c>
      <c r="L90" s="37">
        <f t="shared" si="11"/>
        <v>110</v>
      </c>
      <c r="M90" s="34">
        <f t="shared" si="7"/>
        <v>152</v>
      </c>
      <c r="N90" s="34">
        <f t="shared" si="8"/>
        <v>73</v>
      </c>
      <c r="O90" s="34">
        <f t="shared" si="9"/>
        <v>3</v>
      </c>
      <c r="P90" s="34">
        <f t="shared" ref="P90:P101" si="12">SUM(M90,N90)</f>
        <v>225</v>
      </c>
      <c r="Q90" s="35">
        <f>IF(ABS(P90)&gt;ABS(P91),M90,M91)</f>
        <v>152</v>
      </c>
      <c r="R90" s="54">
        <f>IF(ABS(P90)&gt;ABS(P91),P90,P91)</f>
        <v>225</v>
      </c>
    </row>
    <row r="91" spans="1:18" ht="15.75" thickBot="1" x14ac:dyDescent="0.3">
      <c r="A91" s="64" t="s">
        <v>50</v>
      </c>
      <c r="B91" s="55"/>
      <c r="C91" s="21"/>
      <c r="D91" s="21"/>
      <c r="E91" s="56"/>
      <c r="F91" s="18"/>
      <c r="G91" s="18"/>
      <c r="H91" s="57">
        <f t="shared" si="10"/>
        <v>0</v>
      </c>
      <c r="I91" s="18"/>
      <c r="J91" s="18"/>
      <c r="K91" s="18"/>
      <c r="L91" s="19">
        <f t="shared" si="11"/>
        <v>0</v>
      </c>
      <c r="M91" s="36">
        <f t="shared" si="7"/>
        <v>0</v>
      </c>
      <c r="N91" s="36">
        <f t="shared" si="8"/>
        <v>0</v>
      </c>
      <c r="O91" s="36">
        <f t="shared" si="9"/>
        <v>0</v>
      </c>
      <c r="P91" s="36">
        <f t="shared" si="12"/>
        <v>0</v>
      </c>
      <c r="Q91" s="58">
        <f>IF(ABS(P90)&gt;ABS(P91),N90,N91)</f>
        <v>73</v>
      </c>
      <c r="R91" s="59">
        <f>IF(ABS(P90)&gt;ABS(P91),O90,O91)</f>
        <v>3</v>
      </c>
    </row>
    <row r="92" spans="1:18" ht="15" x14ac:dyDescent="0.25">
      <c r="A92" s="63" t="s">
        <v>49</v>
      </c>
      <c r="B92" s="53" t="s">
        <v>45</v>
      </c>
      <c r="C92" s="62" t="str">
        <f>('Náhozy družstev 60HS'!B53)</f>
        <v>Hložková Milena</v>
      </c>
      <c r="D92" s="62" t="str">
        <f>('Náhozy družstev 60HS'!C51)</f>
        <v>STAVECO</v>
      </c>
      <c r="E92" s="60">
        <f>('Náhozy družstev 60HS'!D53)</f>
        <v>90</v>
      </c>
      <c r="F92" s="60">
        <f>('Náhozy družstev 60HS'!E53)</f>
        <v>39</v>
      </c>
      <c r="G92" s="60">
        <f>('Náhozy družstev 60HS'!F53)</f>
        <v>3</v>
      </c>
      <c r="H92" s="61">
        <f t="shared" si="10"/>
        <v>129</v>
      </c>
      <c r="I92" s="60">
        <f>('Náhozy družstev 60HS'!H53)</f>
        <v>78</v>
      </c>
      <c r="J92" s="60">
        <f>('Náhozy družstev 60HS'!I53)</f>
        <v>18</v>
      </c>
      <c r="K92" s="60">
        <f>('Náhozy družstev 60HS'!J53)</f>
        <v>7</v>
      </c>
      <c r="L92" s="37">
        <f t="shared" si="11"/>
        <v>96</v>
      </c>
      <c r="M92" s="34">
        <f t="shared" si="7"/>
        <v>168</v>
      </c>
      <c r="N92" s="34">
        <f t="shared" si="8"/>
        <v>57</v>
      </c>
      <c r="O92" s="34">
        <f t="shared" si="9"/>
        <v>10</v>
      </c>
      <c r="P92" s="34">
        <f t="shared" si="12"/>
        <v>225</v>
      </c>
      <c r="Q92" s="35">
        <f>IF(ABS(P92)&gt;ABS(P93),M92,M93)</f>
        <v>168</v>
      </c>
      <c r="R92" s="54">
        <f>IF(ABS(P92)&gt;ABS(P93),P92,P93)</f>
        <v>225</v>
      </c>
    </row>
    <row r="93" spans="1:18" ht="15.75" thickBot="1" x14ac:dyDescent="0.3">
      <c r="A93" s="64" t="s">
        <v>50</v>
      </c>
      <c r="B93" s="55"/>
      <c r="C93" s="21"/>
      <c r="D93" s="21"/>
      <c r="E93" s="56"/>
      <c r="F93" s="18"/>
      <c r="G93" s="18"/>
      <c r="H93" s="57">
        <f t="shared" si="10"/>
        <v>0</v>
      </c>
      <c r="I93" s="18"/>
      <c r="J93" s="18"/>
      <c r="K93" s="18"/>
      <c r="L93" s="19">
        <f t="shared" si="11"/>
        <v>0</v>
      </c>
      <c r="M93" s="36">
        <f t="shared" si="7"/>
        <v>0</v>
      </c>
      <c r="N93" s="36">
        <f t="shared" si="8"/>
        <v>0</v>
      </c>
      <c r="O93" s="36">
        <f t="shared" si="9"/>
        <v>0</v>
      </c>
      <c r="P93" s="36">
        <f t="shared" si="12"/>
        <v>0</v>
      </c>
      <c r="Q93" s="58">
        <f>IF(ABS(P92)&gt;ABS(P93),N92,N93)</f>
        <v>57</v>
      </c>
      <c r="R93" s="59">
        <f>IF(ABS(P92)&gt;ABS(P93),O92,O93)</f>
        <v>10</v>
      </c>
    </row>
    <row r="94" spans="1:18" ht="15" x14ac:dyDescent="0.25">
      <c r="A94" s="63" t="s">
        <v>49</v>
      </c>
      <c r="B94" s="53" t="s">
        <v>45</v>
      </c>
      <c r="C94" s="62" t="str">
        <f>('Náhozy družstev 60HS'!B54)</f>
        <v>Rychnovský Tomáš</v>
      </c>
      <c r="D94" s="62" t="str">
        <f>('Náhozy družstev 60HS'!C55)</f>
        <v>Baskeťáci</v>
      </c>
      <c r="E94" s="60">
        <f>('Náhozy družstev 60HS'!D54)</f>
        <v>88</v>
      </c>
      <c r="F94" s="60">
        <f>('Náhozy družstev 60HS'!E54)</f>
        <v>52</v>
      </c>
      <c r="G94" s="60">
        <f>('Náhozy družstev 60HS'!F54)</f>
        <v>1</v>
      </c>
      <c r="H94" s="61">
        <f t="shared" si="10"/>
        <v>140</v>
      </c>
      <c r="I94" s="60">
        <f>('Náhozy družstev 60HS'!H54)</f>
        <v>75</v>
      </c>
      <c r="J94" s="60">
        <f>('Náhozy družstev 60HS'!I54)</f>
        <v>32</v>
      </c>
      <c r="K94" s="60">
        <f>('Náhozy družstev 60HS'!J54)</f>
        <v>4</v>
      </c>
      <c r="L94" s="37">
        <f t="shared" si="11"/>
        <v>107</v>
      </c>
      <c r="M94" s="34">
        <f t="shared" si="7"/>
        <v>163</v>
      </c>
      <c r="N94" s="34">
        <f t="shared" si="8"/>
        <v>84</v>
      </c>
      <c r="O94" s="34">
        <f t="shared" si="9"/>
        <v>5</v>
      </c>
      <c r="P94" s="34">
        <f t="shared" si="12"/>
        <v>247</v>
      </c>
      <c r="Q94" s="35">
        <f>IF(ABS(P94)&gt;ABS(P95),M94,M95)</f>
        <v>174</v>
      </c>
      <c r="R94" s="54">
        <f>IF(ABS(P94)&gt;ABS(P95),P94,P95)</f>
        <v>270</v>
      </c>
    </row>
    <row r="95" spans="1:18" ht="15.75" thickBot="1" x14ac:dyDescent="0.3">
      <c r="A95" s="64" t="s">
        <v>50</v>
      </c>
      <c r="B95" s="55" t="s">
        <v>46</v>
      </c>
      <c r="C95" s="21"/>
      <c r="D95" s="21"/>
      <c r="E95" s="56">
        <v>89</v>
      </c>
      <c r="F95" s="18">
        <v>43</v>
      </c>
      <c r="G95" s="18">
        <v>2</v>
      </c>
      <c r="H95" s="57">
        <f t="shared" si="10"/>
        <v>132</v>
      </c>
      <c r="I95" s="18">
        <v>85</v>
      </c>
      <c r="J95" s="18">
        <v>53</v>
      </c>
      <c r="K95" s="18">
        <v>1</v>
      </c>
      <c r="L95" s="19">
        <f t="shared" si="11"/>
        <v>138</v>
      </c>
      <c r="M95" s="36">
        <f t="shared" si="7"/>
        <v>174</v>
      </c>
      <c r="N95" s="36">
        <f t="shared" si="8"/>
        <v>96</v>
      </c>
      <c r="O95" s="36">
        <f t="shared" si="9"/>
        <v>3</v>
      </c>
      <c r="P95" s="36">
        <f t="shared" si="12"/>
        <v>270</v>
      </c>
      <c r="Q95" s="58">
        <f>IF(ABS(P94)&gt;ABS(P95),N94,N95)</f>
        <v>96</v>
      </c>
      <c r="R95" s="59">
        <f>IF(ABS(P94)&gt;ABS(P95),O94,O95)</f>
        <v>3</v>
      </c>
    </row>
    <row r="96" spans="1:18" ht="15" x14ac:dyDescent="0.25">
      <c r="A96" s="63" t="s">
        <v>49</v>
      </c>
      <c r="B96" s="53" t="s">
        <v>46</v>
      </c>
      <c r="C96" s="62" t="str">
        <f>('Náhozy družstev 60HS'!B55)</f>
        <v>Šoltés Josef</v>
      </c>
      <c r="D96" s="62" t="str">
        <f>('Náhozy družstev 60HS'!C55)</f>
        <v>Baskeťáci</v>
      </c>
      <c r="E96" s="60">
        <f>('Náhozy družstev 60HS'!D55)</f>
        <v>88</v>
      </c>
      <c r="F96" s="60">
        <f>('Náhozy družstev 60HS'!E55)</f>
        <v>45</v>
      </c>
      <c r="G96" s="60">
        <f>('Náhozy družstev 60HS'!F55)</f>
        <v>4</v>
      </c>
      <c r="H96" s="61">
        <f t="shared" si="10"/>
        <v>133</v>
      </c>
      <c r="I96" s="60">
        <f>('Náhozy družstev 60HS'!H55)</f>
        <v>86</v>
      </c>
      <c r="J96" s="60">
        <f>('Náhozy družstev 60HS'!I55)</f>
        <v>33</v>
      </c>
      <c r="K96" s="60">
        <f>('Náhozy družstev 60HS'!J55)</f>
        <v>3</v>
      </c>
      <c r="L96" s="37">
        <f t="shared" si="11"/>
        <v>119</v>
      </c>
      <c r="M96" s="34">
        <f t="shared" si="7"/>
        <v>174</v>
      </c>
      <c r="N96" s="34">
        <f t="shared" si="8"/>
        <v>78</v>
      </c>
      <c r="O96" s="34">
        <f t="shared" si="9"/>
        <v>7</v>
      </c>
      <c r="P96" s="34">
        <f t="shared" si="12"/>
        <v>252</v>
      </c>
      <c r="Q96" s="35">
        <f>IF(ABS(P96)&gt;ABS(P97),M96,M97)</f>
        <v>174</v>
      </c>
      <c r="R96" s="54">
        <f>IF(ABS(P96)&gt;ABS(P97),P96,P97)</f>
        <v>252</v>
      </c>
    </row>
    <row r="97" spans="1:18" ht="15.75" thickBot="1" x14ac:dyDescent="0.3">
      <c r="A97" s="64" t="s">
        <v>50</v>
      </c>
      <c r="B97" s="55" t="s">
        <v>45</v>
      </c>
      <c r="C97" s="21"/>
      <c r="D97" s="21"/>
      <c r="E97" s="56">
        <v>82</v>
      </c>
      <c r="F97" s="18">
        <v>26</v>
      </c>
      <c r="G97" s="18">
        <v>5</v>
      </c>
      <c r="H97" s="57">
        <f t="shared" si="10"/>
        <v>108</v>
      </c>
      <c r="I97" s="18">
        <v>83</v>
      </c>
      <c r="J97" s="18">
        <v>44</v>
      </c>
      <c r="K97" s="18">
        <v>2</v>
      </c>
      <c r="L97" s="19">
        <f t="shared" si="11"/>
        <v>127</v>
      </c>
      <c r="M97" s="36">
        <f t="shared" si="7"/>
        <v>165</v>
      </c>
      <c r="N97" s="36">
        <f t="shared" si="8"/>
        <v>70</v>
      </c>
      <c r="O97" s="36">
        <f t="shared" si="9"/>
        <v>7</v>
      </c>
      <c r="P97" s="36">
        <f t="shared" si="12"/>
        <v>235</v>
      </c>
      <c r="Q97" s="58">
        <f>IF(ABS(P96)&gt;ABS(P97),N96,N97)</f>
        <v>78</v>
      </c>
      <c r="R97" s="59">
        <f>IF(ABS(P96)&gt;ABS(P97),O96,O97)</f>
        <v>7</v>
      </c>
    </row>
    <row r="98" spans="1:18" ht="15" x14ac:dyDescent="0.25">
      <c r="A98" s="63" t="s">
        <v>49</v>
      </c>
      <c r="B98" s="53" t="s">
        <v>45</v>
      </c>
      <c r="C98" s="62" t="str">
        <f>('Náhozy družstev 60HS'!B56)</f>
        <v>Rychnovský Boris</v>
      </c>
      <c r="D98" s="62" t="str">
        <f>('Náhozy družstev 60HS'!C55)</f>
        <v>Baskeťáci</v>
      </c>
      <c r="E98" s="60">
        <f>('Náhozy družstev 60HS'!D56)</f>
        <v>72</v>
      </c>
      <c r="F98" s="60">
        <f>('Náhozy družstev 60HS'!E56)</f>
        <v>34</v>
      </c>
      <c r="G98" s="60">
        <f>('Náhozy družstev 60HS'!F56)</f>
        <v>5</v>
      </c>
      <c r="H98" s="61">
        <f t="shared" si="10"/>
        <v>106</v>
      </c>
      <c r="I98" s="60">
        <f>('Náhozy družstev 60HS'!H56)</f>
        <v>92</v>
      </c>
      <c r="J98" s="60">
        <f>('Náhozy družstev 60HS'!I56)</f>
        <v>44</v>
      </c>
      <c r="K98" s="60">
        <f>('Náhozy družstev 60HS'!J56)</f>
        <v>3</v>
      </c>
      <c r="L98" s="37">
        <f t="shared" si="11"/>
        <v>136</v>
      </c>
      <c r="M98" s="34">
        <f t="shared" si="7"/>
        <v>164</v>
      </c>
      <c r="N98" s="34">
        <f t="shared" si="8"/>
        <v>78</v>
      </c>
      <c r="O98" s="34">
        <f t="shared" si="9"/>
        <v>8</v>
      </c>
      <c r="P98" s="34">
        <f t="shared" si="12"/>
        <v>242</v>
      </c>
      <c r="Q98" s="35">
        <f>IF(ABS(P98)&gt;ABS(P99),M98,M99)</f>
        <v>164</v>
      </c>
      <c r="R98" s="54">
        <f>IF(ABS(P98)&gt;ABS(P99),P98,P99)</f>
        <v>242</v>
      </c>
    </row>
    <row r="99" spans="1:18" ht="15.75" thickBot="1" x14ac:dyDescent="0.3">
      <c r="A99" s="64" t="s">
        <v>50</v>
      </c>
      <c r="B99" s="55" t="s">
        <v>46</v>
      </c>
      <c r="C99" s="21"/>
      <c r="D99" s="21"/>
      <c r="E99" s="56">
        <v>86</v>
      </c>
      <c r="F99" s="18">
        <v>25</v>
      </c>
      <c r="G99" s="18">
        <v>3</v>
      </c>
      <c r="H99" s="57">
        <f t="shared" si="10"/>
        <v>111</v>
      </c>
      <c r="I99" s="18">
        <v>76</v>
      </c>
      <c r="J99" s="18">
        <v>36</v>
      </c>
      <c r="K99" s="18">
        <v>2</v>
      </c>
      <c r="L99" s="19">
        <f t="shared" si="11"/>
        <v>112</v>
      </c>
      <c r="M99" s="36">
        <f t="shared" si="7"/>
        <v>162</v>
      </c>
      <c r="N99" s="36">
        <f t="shared" si="8"/>
        <v>61</v>
      </c>
      <c r="O99" s="36">
        <f t="shared" si="9"/>
        <v>5</v>
      </c>
      <c r="P99" s="36">
        <f t="shared" si="12"/>
        <v>223</v>
      </c>
      <c r="Q99" s="58">
        <f>IF(ABS(P98)&gt;ABS(P99),N98,N99)</f>
        <v>78</v>
      </c>
      <c r="R99" s="59">
        <f>IF(ABS(P98)&gt;ABS(P99),O98,O99)</f>
        <v>8</v>
      </c>
    </row>
    <row r="100" spans="1:18" ht="15" x14ac:dyDescent="0.25">
      <c r="A100" s="63" t="s">
        <v>49</v>
      </c>
      <c r="B100" s="53" t="s">
        <v>46</v>
      </c>
      <c r="C100" s="62" t="str">
        <f>('Náhozy družstev 60HS'!B57)</f>
        <v>Čáslavová Hanka</v>
      </c>
      <c r="D100" s="62" t="str">
        <f>('Náhozy družstev 60HS'!C55)</f>
        <v>Baskeťáci</v>
      </c>
      <c r="E100" s="60">
        <f>('Náhozy družstev 60HS'!D57)</f>
        <v>94</v>
      </c>
      <c r="F100" s="60">
        <f>('Náhozy družstev 60HS'!E57)</f>
        <v>27</v>
      </c>
      <c r="G100" s="60">
        <f>('Náhozy družstev 60HS'!F57)</f>
        <v>5</v>
      </c>
      <c r="H100" s="61">
        <f t="shared" ref="H100:H111" si="13">SUM(E100,F100)</f>
        <v>121</v>
      </c>
      <c r="I100" s="60">
        <f>('Náhozy družstev 60HS'!H57)</f>
        <v>81</v>
      </c>
      <c r="J100" s="60">
        <f>('Náhozy družstev 60HS'!I57)</f>
        <v>43</v>
      </c>
      <c r="K100" s="60">
        <f>('Náhozy družstev 60HS'!J57)</f>
        <v>3</v>
      </c>
      <c r="L100" s="37">
        <f t="shared" ref="L100:L111" si="14">SUM(I100,J100)</f>
        <v>124</v>
      </c>
      <c r="M100" s="34">
        <f t="shared" ref="M100:M111" si="15">SUM(E100,I100)</f>
        <v>175</v>
      </c>
      <c r="N100" s="34">
        <f t="shared" ref="N100:N111" si="16">SUM(F100,J100)</f>
        <v>70</v>
      </c>
      <c r="O100" s="34">
        <f t="shared" ref="O100:O111" si="17">SUM(G100,K100)</f>
        <v>8</v>
      </c>
      <c r="P100" s="34">
        <f t="shared" si="12"/>
        <v>245</v>
      </c>
      <c r="Q100" s="35">
        <f>IF(ABS(P100)&gt;ABS(P101),M100,M101)</f>
        <v>172</v>
      </c>
      <c r="R100" s="54">
        <f>IF(ABS(P100)&gt;ABS(P101),P100,P101)</f>
        <v>252</v>
      </c>
    </row>
    <row r="101" spans="1:18" ht="15.75" thickBot="1" x14ac:dyDescent="0.3">
      <c r="A101" s="64" t="s">
        <v>50</v>
      </c>
      <c r="B101" s="55" t="s">
        <v>45</v>
      </c>
      <c r="C101" s="21"/>
      <c r="D101" s="21"/>
      <c r="E101" s="56">
        <v>92</v>
      </c>
      <c r="F101" s="18">
        <v>62</v>
      </c>
      <c r="G101" s="18">
        <v>1</v>
      </c>
      <c r="H101" s="57">
        <f t="shared" si="13"/>
        <v>154</v>
      </c>
      <c r="I101" s="18">
        <v>80</v>
      </c>
      <c r="J101" s="18">
        <v>18</v>
      </c>
      <c r="K101" s="18">
        <v>6</v>
      </c>
      <c r="L101" s="19">
        <f t="shared" si="14"/>
        <v>98</v>
      </c>
      <c r="M101" s="36">
        <f t="shared" si="15"/>
        <v>172</v>
      </c>
      <c r="N101" s="36">
        <f t="shared" si="16"/>
        <v>80</v>
      </c>
      <c r="O101" s="36">
        <f t="shared" si="17"/>
        <v>7</v>
      </c>
      <c r="P101" s="36">
        <f t="shared" si="12"/>
        <v>252</v>
      </c>
      <c r="Q101" s="58">
        <f>IF(ABS(P100)&gt;ABS(P101),N100,N101)</f>
        <v>80</v>
      </c>
      <c r="R101" s="59">
        <f>IF(ABS(P100)&gt;ABS(P101),O100,O101)</f>
        <v>7</v>
      </c>
    </row>
    <row r="102" spans="1:18" ht="15" x14ac:dyDescent="0.25">
      <c r="A102" s="63" t="s">
        <v>49</v>
      </c>
      <c r="B102" s="53" t="s">
        <v>45</v>
      </c>
      <c r="C102" s="62" t="s">
        <v>120</v>
      </c>
      <c r="D102" s="62" t="s">
        <v>119</v>
      </c>
      <c r="E102" s="60">
        <v>84</v>
      </c>
      <c r="F102" s="28">
        <v>36</v>
      </c>
      <c r="G102" s="28">
        <v>4</v>
      </c>
      <c r="H102" s="61">
        <f t="shared" si="13"/>
        <v>120</v>
      </c>
      <c r="I102" s="28">
        <v>96</v>
      </c>
      <c r="J102" s="28">
        <v>35</v>
      </c>
      <c r="K102" s="28">
        <v>3</v>
      </c>
      <c r="L102" s="37">
        <f t="shared" si="14"/>
        <v>131</v>
      </c>
      <c r="M102" s="34">
        <f t="shared" si="15"/>
        <v>180</v>
      </c>
      <c r="N102" s="34">
        <f t="shared" si="16"/>
        <v>71</v>
      </c>
      <c r="O102" s="34">
        <f t="shared" si="17"/>
        <v>7</v>
      </c>
      <c r="P102" s="34">
        <f t="shared" ref="P102:P111" si="18">SUM(M102,N102)</f>
        <v>251</v>
      </c>
      <c r="Q102" s="35">
        <f>IF(ABS(P102)&gt;ABS(P103),M102,M103)</f>
        <v>180</v>
      </c>
      <c r="R102" s="54">
        <f>IF(ABS(P102)&gt;ABS(P103),P102,P103)</f>
        <v>251</v>
      </c>
    </row>
    <row r="103" spans="1:18" ht="15.75" thickBot="1" x14ac:dyDescent="0.3">
      <c r="A103" s="64" t="s">
        <v>50</v>
      </c>
      <c r="B103" s="55" t="s">
        <v>46</v>
      </c>
      <c r="C103" s="21"/>
      <c r="D103" s="21"/>
      <c r="E103" s="56">
        <v>88</v>
      </c>
      <c r="F103" s="18">
        <v>34</v>
      </c>
      <c r="G103" s="18">
        <v>2</v>
      </c>
      <c r="H103" s="57">
        <f t="shared" si="13"/>
        <v>122</v>
      </c>
      <c r="I103" s="18">
        <v>72</v>
      </c>
      <c r="J103" s="18">
        <v>35</v>
      </c>
      <c r="K103" s="18">
        <v>3</v>
      </c>
      <c r="L103" s="19">
        <f t="shared" si="14"/>
        <v>107</v>
      </c>
      <c r="M103" s="36">
        <f t="shared" si="15"/>
        <v>160</v>
      </c>
      <c r="N103" s="36">
        <f t="shared" si="16"/>
        <v>69</v>
      </c>
      <c r="O103" s="36">
        <f t="shared" si="17"/>
        <v>5</v>
      </c>
      <c r="P103" s="36">
        <f t="shared" si="18"/>
        <v>229</v>
      </c>
      <c r="Q103" s="58">
        <f>IF(ABS(P102)&gt;ABS(P103),N102,N103)</f>
        <v>71</v>
      </c>
      <c r="R103" s="59">
        <f>IF(ABS(P102)&gt;ABS(P103),O102,O103)</f>
        <v>7</v>
      </c>
    </row>
    <row r="104" spans="1:18" ht="15" x14ac:dyDescent="0.25">
      <c r="A104" s="63" t="s">
        <v>49</v>
      </c>
      <c r="B104" s="53" t="s">
        <v>46</v>
      </c>
      <c r="C104" s="62" t="str">
        <f>('Náhozy družstev 60HS'!B58)</f>
        <v>Červinková Helena</v>
      </c>
      <c r="D104" s="62" t="str">
        <f>('Náhozy družstev 60HS'!C59)</f>
        <v>Maminy</v>
      </c>
      <c r="E104" s="60">
        <f>('Náhozy družstev 60HS'!D58)</f>
        <v>85</v>
      </c>
      <c r="F104" s="60">
        <f>('Náhozy družstev 60HS'!E58)</f>
        <v>43</v>
      </c>
      <c r="G104" s="60">
        <f>('Náhozy družstev 60HS'!F58)</f>
        <v>0</v>
      </c>
      <c r="H104" s="61">
        <f t="shared" si="13"/>
        <v>128</v>
      </c>
      <c r="I104" s="60">
        <f>('Náhozy družstev 60HS'!H58)</f>
        <v>86</v>
      </c>
      <c r="J104" s="60">
        <f>('Náhozy družstev 60HS'!I58)</f>
        <v>44</v>
      </c>
      <c r="K104" s="60">
        <f>('Náhozy družstev 60HS'!J58)</f>
        <v>3</v>
      </c>
      <c r="L104" s="37">
        <f t="shared" si="14"/>
        <v>130</v>
      </c>
      <c r="M104" s="34">
        <f t="shared" si="15"/>
        <v>171</v>
      </c>
      <c r="N104" s="34">
        <f t="shared" si="16"/>
        <v>87</v>
      </c>
      <c r="O104" s="34">
        <f t="shared" si="17"/>
        <v>3</v>
      </c>
      <c r="P104" s="34">
        <f t="shared" si="18"/>
        <v>258</v>
      </c>
      <c r="Q104" s="35">
        <f>IF(ABS(P104)&gt;ABS(P105),M104,M105)</f>
        <v>171</v>
      </c>
      <c r="R104" s="54">
        <f>IF(ABS(P104)&gt;ABS(P105),P104,P105)</f>
        <v>258</v>
      </c>
    </row>
    <row r="105" spans="1:18" ht="15.75" thickBot="1" x14ac:dyDescent="0.3">
      <c r="A105" s="64" t="s">
        <v>50</v>
      </c>
      <c r="B105" s="55" t="s">
        <v>46</v>
      </c>
      <c r="C105" s="21"/>
      <c r="D105" s="21"/>
      <c r="E105" s="56"/>
      <c r="F105" s="18"/>
      <c r="G105" s="18"/>
      <c r="H105" s="57">
        <f t="shared" si="13"/>
        <v>0</v>
      </c>
      <c r="I105" s="18"/>
      <c r="J105" s="18"/>
      <c r="K105" s="18"/>
      <c r="L105" s="19">
        <f t="shared" si="14"/>
        <v>0</v>
      </c>
      <c r="M105" s="36">
        <f t="shared" si="15"/>
        <v>0</v>
      </c>
      <c r="N105" s="36">
        <f t="shared" si="16"/>
        <v>0</v>
      </c>
      <c r="O105" s="36">
        <f t="shared" si="17"/>
        <v>0</v>
      </c>
      <c r="P105" s="36">
        <f t="shared" si="18"/>
        <v>0</v>
      </c>
      <c r="Q105" s="58">
        <f>IF(ABS(P104)&gt;ABS(P105),N104,N105)</f>
        <v>87</v>
      </c>
      <c r="R105" s="59">
        <f>IF(ABS(P104)&gt;ABS(P105),O104,O105)</f>
        <v>3</v>
      </c>
    </row>
    <row r="106" spans="1:18" ht="15" x14ac:dyDescent="0.25">
      <c r="A106" s="63" t="s">
        <v>49</v>
      </c>
      <c r="B106" s="53" t="s">
        <v>45</v>
      </c>
      <c r="C106" s="62" t="str">
        <f>('Náhozy družstev 60HS'!B59)</f>
        <v>Ševčíková Věra</v>
      </c>
      <c r="D106" s="62" t="str">
        <f>('Náhozy družstev 60HS'!C59)</f>
        <v>Maminy</v>
      </c>
      <c r="E106" s="60">
        <f>('Náhozy družstev 60HS'!D59)</f>
        <v>76</v>
      </c>
      <c r="F106" s="60">
        <f>('Náhozy družstev 60HS'!E59)</f>
        <v>35</v>
      </c>
      <c r="G106" s="60">
        <f>('Náhozy družstev 60HS'!F59)</f>
        <v>5</v>
      </c>
      <c r="H106" s="61">
        <f t="shared" si="13"/>
        <v>111</v>
      </c>
      <c r="I106" s="60">
        <f>('Náhozy družstev 60HS'!H59)</f>
        <v>86</v>
      </c>
      <c r="J106" s="60">
        <f>('Náhozy družstev 60HS'!I59)</f>
        <v>27</v>
      </c>
      <c r="K106" s="60">
        <f>('Náhozy družstev 60HS'!J59)</f>
        <v>6</v>
      </c>
      <c r="L106" s="37">
        <f t="shared" si="14"/>
        <v>113</v>
      </c>
      <c r="M106" s="34">
        <f t="shared" si="15"/>
        <v>162</v>
      </c>
      <c r="N106" s="34">
        <f t="shared" si="16"/>
        <v>62</v>
      </c>
      <c r="O106" s="34">
        <f t="shared" si="17"/>
        <v>11</v>
      </c>
      <c r="P106" s="34">
        <f t="shared" si="18"/>
        <v>224</v>
      </c>
      <c r="Q106" s="35">
        <f>IF(ABS(P106)&gt;ABS(P107),M106,M107)</f>
        <v>162</v>
      </c>
      <c r="R106" s="54">
        <f>IF(ABS(P106)&gt;ABS(P107),P106,P107)</f>
        <v>224</v>
      </c>
    </row>
    <row r="107" spans="1:18" ht="15.75" thickBot="1" x14ac:dyDescent="0.3">
      <c r="A107" s="64" t="s">
        <v>50</v>
      </c>
      <c r="B107" s="55" t="s">
        <v>45</v>
      </c>
      <c r="C107" s="21"/>
      <c r="D107" s="21"/>
      <c r="E107" s="56"/>
      <c r="F107" s="18"/>
      <c r="G107" s="18"/>
      <c r="H107" s="57">
        <f t="shared" si="13"/>
        <v>0</v>
      </c>
      <c r="I107" s="18"/>
      <c r="J107" s="18"/>
      <c r="K107" s="18"/>
      <c r="L107" s="19">
        <f t="shared" si="14"/>
        <v>0</v>
      </c>
      <c r="M107" s="36">
        <f t="shared" si="15"/>
        <v>0</v>
      </c>
      <c r="N107" s="36">
        <f t="shared" si="16"/>
        <v>0</v>
      </c>
      <c r="O107" s="36">
        <f t="shared" si="17"/>
        <v>0</v>
      </c>
      <c r="P107" s="36">
        <f t="shared" si="18"/>
        <v>0</v>
      </c>
      <c r="Q107" s="58">
        <f>IF(ABS(P106)&gt;ABS(P107),N106,N107)</f>
        <v>62</v>
      </c>
      <c r="R107" s="59">
        <f>IF(ABS(P106)&gt;ABS(P107),O106,O107)</f>
        <v>11</v>
      </c>
    </row>
    <row r="108" spans="1:18" ht="15" x14ac:dyDescent="0.25">
      <c r="A108" s="63" t="s">
        <v>49</v>
      </c>
      <c r="B108" s="53"/>
      <c r="C108" s="62" t="str">
        <f>('Náhozy družstev 60HS'!B60)</f>
        <v>Kleiblová Renata</v>
      </c>
      <c r="D108" s="62" t="str">
        <f>('Náhozy družstev 60HS'!C59)</f>
        <v>Maminy</v>
      </c>
      <c r="E108" s="60">
        <f>('Náhozy družstev 60HS'!D60)</f>
        <v>70</v>
      </c>
      <c r="F108" s="60">
        <f>('Náhozy družstev 60HS'!E60)</f>
        <v>26</v>
      </c>
      <c r="G108" s="60">
        <f>('Náhozy družstev 60HS'!F60)</f>
        <v>7</v>
      </c>
      <c r="H108" s="61">
        <f t="shared" si="13"/>
        <v>96</v>
      </c>
      <c r="I108" s="60">
        <f>('Náhozy družstev 60HS'!H60)</f>
        <v>84</v>
      </c>
      <c r="J108" s="60">
        <f>('Náhozy družstev 60HS'!I60)</f>
        <v>33</v>
      </c>
      <c r="K108" s="60">
        <f>('Náhozy družstev 60HS'!J60)</f>
        <v>4</v>
      </c>
      <c r="L108" s="37">
        <f t="shared" si="14"/>
        <v>117</v>
      </c>
      <c r="M108" s="34">
        <f t="shared" si="15"/>
        <v>154</v>
      </c>
      <c r="N108" s="34">
        <f t="shared" si="16"/>
        <v>59</v>
      </c>
      <c r="O108" s="34">
        <f t="shared" si="17"/>
        <v>11</v>
      </c>
      <c r="P108" s="34">
        <f t="shared" si="18"/>
        <v>213</v>
      </c>
      <c r="Q108" s="35">
        <f>IF(ABS(P108)&gt;ABS(P109),M108,M109)</f>
        <v>154</v>
      </c>
      <c r="R108" s="54">
        <f>IF(ABS(P108)&gt;ABS(P109),P108,P109)</f>
        <v>213</v>
      </c>
    </row>
    <row r="109" spans="1:18" ht="15.75" thickBot="1" x14ac:dyDescent="0.3">
      <c r="A109" s="64" t="s">
        <v>50</v>
      </c>
      <c r="B109" s="55"/>
      <c r="C109" s="21"/>
      <c r="D109" s="21"/>
      <c r="E109" s="56"/>
      <c r="F109" s="18"/>
      <c r="G109" s="18"/>
      <c r="H109" s="57">
        <f t="shared" si="13"/>
        <v>0</v>
      </c>
      <c r="I109" s="18"/>
      <c r="J109" s="18"/>
      <c r="K109" s="18"/>
      <c r="L109" s="19">
        <f t="shared" si="14"/>
        <v>0</v>
      </c>
      <c r="M109" s="36">
        <f t="shared" si="15"/>
        <v>0</v>
      </c>
      <c r="N109" s="36">
        <f t="shared" si="16"/>
        <v>0</v>
      </c>
      <c r="O109" s="36">
        <f t="shared" si="17"/>
        <v>0</v>
      </c>
      <c r="P109" s="36">
        <f t="shared" si="18"/>
        <v>0</v>
      </c>
      <c r="Q109" s="58">
        <f>IF(ABS(P108)&gt;ABS(P109),N108,N109)</f>
        <v>59</v>
      </c>
      <c r="R109" s="59">
        <f>IF(ABS(P108)&gt;ABS(P109),O108,O109)</f>
        <v>11</v>
      </c>
    </row>
    <row r="110" spans="1:18" ht="15" x14ac:dyDescent="0.25">
      <c r="A110" s="63" t="s">
        <v>49</v>
      </c>
      <c r="B110" s="53"/>
      <c r="C110" s="62" t="str">
        <f>('Náhozy družstev 60HS'!B61)</f>
        <v>Žáková Eva</v>
      </c>
      <c r="D110" s="62" t="str">
        <f>('Náhozy družstev 60HS'!C59)</f>
        <v>Maminy</v>
      </c>
      <c r="E110" s="60">
        <f>('Náhozy družstev 60HS'!D61)</f>
        <v>76</v>
      </c>
      <c r="F110" s="60">
        <f>('Náhozy družstev 60HS'!E61)</f>
        <v>29</v>
      </c>
      <c r="G110" s="60">
        <f>('Náhozy družstev 60HS'!F61)</f>
        <v>3</v>
      </c>
      <c r="H110" s="61">
        <f t="shared" si="13"/>
        <v>105</v>
      </c>
      <c r="I110" s="60">
        <f>('Náhozy družstev 60HS'!H61)</f>
        <v>79</v>
      </c>
      <c r="J110" s="60">
        <f>('Náhozy družstev 60HS'!I61)</f>
        <v>17</v>
      </c>
      <c r="K110" s="60">
        <f>('Náhozy družstev 60HS'!J61)</f>
        <v>9</v>
      </c>
      <c r="L110" s="37">
        <f t="shared" si="14"/>
        <v>96</v>
      </c>
      <c r="M110" s="34">
        <f t="shared" si="15"/>
        <v>155</v>
      </c>
      <c r="N110" s="34">
        <f t="shared" si="16"/>
        <v>46</v>
      </c>
      <c r="O110" s="34">
        <f t="shared" si="17"/>
        <v>12</v>
      </c>
      <c r="P110" s="34">
        <f t="shared" si="18"/>
        <v>201</v>
      </c>
      <c r="Q110" s="35">
        <f>IF(ABS(P110)&gt;ABS(P111),M110,M111)</f>
        <v>155</v>
      </c>
      <c r="R110" s="54">
        <f>IF(ABS(P110)&gt;ABS(P111),P110,P111)</f>
        <v>201</v>
      </c>
    </row>
    <row r="111" spans="1:18" ht="15.75" thickBot="1" x14ac:dyDescent="0.3">
      <c r="A111" s="64" t="s">
        <v>50</v>
      </c>
      <c r="B111" s="55"/>
      <c r="C111" s="21"/>
      <c r="D111" s="21"/>
      <c r="E111" s="56"/>
      <c r="F111" s="18"/>
      <c r="G111" s="18"/>
      <c r="H111" s="57">
        <f t="shared" si="13"/>
        <v>0</v>
      </c>
      <c r="I111" s="18"/>
      <c r="J111" s="18"/>
      <c r="K111" s="18"/>
      <c r="L111" s="19">
        <f t="shared" si="14"/>
        <v>0</v>
      </c>
      <c r="M111" s="36">
        <f t="shared" si="15"/>
        <v>0</v>
      </c>
      <c r="N111" s="36">
        <f t="shared" si="16"/>
        <v>0</v>
      </c>
      <c r="O111" s="36">
        <f t="shared" si="17"/>
        <v>0</v>
      </c>
      <c r="P111" s="36">
        <f t="shared" si="18"/>
        <v>0</v>
      </c>
      <c r="Q111" s="58">
        <f>IF(ABS(P110)&gt;ABS(P111),N110,N111)</f>
        <v>46</v>
      </c>
      <c r="R111" s="59">
        <f>IF(ABS(P110)&gt;ABS(P111),O110,O111)</f>
        <v>12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I20" sqref="I20"/>
    </sheetView>
  </sheetViews>
  <sheetFormatPr defaultRowHeight="12.75" x14ac:dyDescent="0.2"/>
  <cols>
    <col min="1" max="1" width="5.85546875" customWidth="1"/>
    <col min="2" max="2" width="25.28515625" customWidth="1"/>
    <col min="3" max="3" width="22.140625" customWidth="1"/>
    <col min="4" max="4" width="8" customWidth="1"/>
    <col min="5" max="5" width="7.28515625" customWidth="1"/>
    <col min="6" max="6" width="7" customWidth="1"/>
  </cols>
  <sheetData>
    <row r="1" spans="1:7" ht="20.25" x14ac:dyDescent="0.3">
      <c r="B1" s="1" t="s">
        <v>54</v>
      </c>
      <c r="C1" s="1"/>
      <c r="D1" s="1"/>
    </row>
    <row r="2" spans="1:7" x14ac:dyDescent="0.2">
      <c r="A2" s="2"/>
      <c r="B2" s="2"/>
      <c r="C2" s="2"/>
    </row>
    <row r="3" spans="1:7" x14ac:dyDescent="0.2">
      <c r="A3" s="3" t="s">
        <v>0</v>
      </c>
      <c r="B3" s="4" t="s">
        <v>13</v>
      </c>
      <c r="C3" s="4" t="s">
        <v>5</v>
      </c>
      <c r="D3" s="5"/>
      <c r="E3" s="6"/>
      <c r="F3" s="7"/>
      <c r="G3" s="8"/>
    </row>
    <row r="4" spans="1:7" ht="13.5" thickBot="1" x14ac:dyDescent="0.25">
      <c r="A4" s="9"/>
      <c r="B4" s="9"/>
      <c r="C4" s="9"/>
      <c r="D4" s="10" t="s">
        <v>1</v>
      </c>
      <c r="E4" s="11" t="s">
        <v>2</v>
      </c>
      <c r="F4" s="11" t="s">
        <v>3</v>
      </c>
      <c r="G4" s="12" t="s">
        <v>4</v>
      </c>
    </row>
    <row r="5" spans="1:7" ht="18.95" customHeight="1" thickBot="1" x14ac:dyDescent="0.25">
      <c r="A5" s="13" t="s">
        <v>15</v>
      </c>
      <c r="B5" s="65" t="str">
        <f>('Náhozy jednotlivců 60HS'!D30)</f>
        <v>Ctirad Troubsko</v>
      </c>
      <c r="C5" s="65" t="str">
        <f>('Náhozy jednotlivců 60HS'!C30)</f>
        <v>Svěrák Milan</v>
      </c>
      <c r="D5" s="50">
        <f>('Náhozy jednotlivců 60HS'!Q30)</f>
        <v>190</v>
      </c>
      <c r="E5" s="50">
        <f>('Náhozy jednotlivců 60HS'!Q31)</f>
        <v>108</v>
      </c>
      <c r="F5" s="50">
        <f>('Náhozy jednotlivců 60HS'!R31)</f>
        <v>3</v>
      </c>
      <c r="G5" s="15">
        <f>SUM(D5,E5)</f>
        <v>298</v>
      </c>
    </row>
    <row r="6" spans="1:7" ht="18.95" customHeight="1" thickBot="1" x14ac:dyDescent="0.25">
      <c r="A6" s="13" t="s">
        <v>16</v>
      </c>
      <c r="B6" s="14" t="str">
        <f>('Náhozy jednotlivců 60HS'!D36)</f>
        <v>Ctirad Troubsko</v>
      </c>
      <c r="C6" s="20" t="str">
        <f>('Náhozy jednotlivců 60HS'!C36)</f>
        <v>Turek Tomáš</v>
      </c>
      <c r="D6" s="50">
        <f>('Náhozy jednotlivců 60HS'!Q36)</f>
        <v>193</v>
      </c>
      <c r="E6" s="50">
        <f>('Náhozy jednotlivců 60HS'!Q37)</f>
        <v>86</v>
      </c>
      <c r="F6" s="50">
        <f>('Náhozy jednotlivců 60HS'!R37)</f>
        <v>2</v>
      </c>
      <c r="G6" s="15">
        <f>SUM(D6,E6)</f>
        <v>279</v>
      </c>
    </row>
    <row r="7" spans="1:7" ht="18.95" customHeight="1" thickBot="1" x14ac:dyDescent="0.25">
      <c r="A7" s="16" t="s">
        <v>17</v>
      </c>
      <c r="B7" s="65" t="str">
        <f>('Náhozy jednotlivců 60HS'!D24)</f>
        <v>Náhlá sešlost</v>
      </c>
      <c r="C7" s="66" t="str">
        <f>('Náhozy jednotlivců 60HS'!C24)</f>
        <v>Nekuda Josef</v>
      </c>
      <c r="D7" s="67">
        <f>('Náhozy jednotlivců 60HS'!Q24)</f>
        <v>172</v>
      </c>
      <c r="E7" s="67">
        <f>('Náhozy jednotlivců 60HS'!Q25)</f>
        <v>106</v>
      </c>
      <c r="F7" s="67">
        <f>('Náhozy jednotlivců 60HS'!R25)</f>
        <v>2</v>
      </c>
      <c r="G7" s="19">
        <f>SUM(D7,E7)</f>
        <v>278</v>
      </c>
    </row>
    <row r="8" spans="1:7" ht="18.95" customHeight="1" thickBot="1" x14ac:dyDescent="0.25">
      <c r="A8" s="16" t="s">
        <v>18</v>
      </c>
      <c r="B8" s="65" t="str">
        <f>('Náhozy jednotlivců 60HS'!D16)</f>
        <v>Alpa camp</v>
      </c>
      <c r="C8" s="66" t="str">
        <f>('Náhozy jednotlivců 60HS'!C16)</f>
        <v>Zmeškal  Jaroslav</v>
      </c>
      <c r="D8" s="67">
        <f>('Náhozy jednotlivců 60HS'!Q16)</f>
        <v>193</v>
      </c>
      <c r="E8" s="67">
        <f>('Náhozy jednotlivců 60HS'!Q17)</f>
        <v>82</v>
      </c>
      <c r="F8" s="67">
        <f>('Náhozy jednotlivců 60HS'!R17)</f>
        <v>6</v>
      </c>
      <c r="G8" s="19">
        <f>SUM(D8,E8)</f>
        <v>275</v>
      </c>
    </row>
    <row r="9" spans="1:7" ht="18.95" customHeight="1" thickBot="1" x14ac:dyDescent="0.25">
      <c r="A9" s="16" t="s">
        <v>19</v>
      </c>
      <c r="B9" s="65" t="str">
        <f>('Náhozy jednotlivců 60HS'!D64)</f>
        <v>TESCAN</v>
      </c>
      <c r="C9" s="66" t="str">
        <f>('Náhozy jednotlivců 60HS'!C64)</f>
        <v>Matoušek Miroslav</v>
      </c>
      <c r="D9" s="67">
        <f>('Náhozy jednotlivců 60HS'!Q64)</f>
        <v>192</v>
      </c>
      <c r="E9" s="67">
        <f>('Náhozy jednotlivců 60HS'!Q65)</f>
        <v>80</v>
      </c>
      <c r="F9" s="67">
        <f>('Náhozy jednotlivců 60HS'!R65)</f>
        <v>3</v>
      </c>
      <c r="G9" s="19">
        <f>SUM(D9,E9)</f>
        <v>272</v>
      </c>
    </row>
    <row r="10" spans="1:7" ht="18.95" customHeight="1" thickBot="1" x14ac:dyDescent="0.25">
      <c r="A10" s="16" t="s">
        <v>20</v>
      </c>
      <c r="B10" s="14" t="str">
        <f>('Náhozy jednotlivců 60HS'!D94)</f>
        <v>Baskeťáci</v>
      </c>
      <c r="C10" s="20" t="str">
        <f>('Náhozy jednotlivců 60HS'!C94)</f>
        <v>Rychnovský Tomáš</v>
      </c>
      <c r="D10" s="50">
        <f>('Náhozy jednotlivců 60HS'!Q94)</f>
        <v>174</v>
      </c>
      <c r="E10" s="50">
        <f>('Náhozy jednotlivců 60HS'!Q95)</f>
        <v>96</v>
      </c>
      <c r="F10" s="50">
        <f>('Náhozy jednotlivců 60HS'!R95)</f>
        <v>3</v>
      </c>
      <c r="G10" s="19">
        <f>SUM(D10,E10)</f>
        <v>270</v>
      </c>
    </row>
    <row r="11" spans="1:7" ht="18.95" customHeight="1" thickBot="1" x14ac:dyDescent="0.25">
      <c r="A11" s="16" t="s">
        <v>21</v>
      </c>
      <c r="B11" s="14" t="str">
        <f>('Náhozy jednotlivců 60HS'!D32)</f>
        <v>Ctirad Troubsko</v>
      </c>
      <c r="C11" s="20" t="str">
        <f>('Náhozy jednotlivců 60HS'!C32)</f>
        <v>Svěrák Aleš</v>
      </c>
      <c r="D11" s="50">
        <f>('Náhozy jednotlivců 60HS'!Q32)</f>
        <v>189</v>
      </c>
      <c r="E11" s="50">
        <f>('Náhozy jednotlivců 60HS'!Q33)</f>
        <v>80</v>
      </c>
      <c r="F11" s="50">
        <f>('Náhozy jednotlivců 60HS'!R33)</f>
        <v>2</v>
      </c>
      <c r="G11" s="19">
        <f>SUM(D11,E11)</f>
        <v>269</v>
      </c>
    </row>
    <row r="12" spans="1:7" ht="18.95" customHeight="1" thickBot="1" x14ac:dyDescent="0.25">
      <c r="A12" s="16" t="s">
        <v>22</v>
      </c>
      <c r="B12" s="14" t="str">
        <f>('Náhozy jednotlivců 60HS'!D38)</f>
        <v>Sokolíci I.</v>
      </c>
      <c r="C12" s="20" t="str">
        <f>('Náhozy jednotlivců 60HS'!C38)</f>
        <v>Němec Libor</v>
      </c>
      <c r="D12" s="50">
        <f>('Náhozy jednotlivců 60HS'!Q38)</f>
        <v>188</v>
      </c>
      <c r="E12" s="50">
        <f>('Náhozy jednotlivců 60HS'!Q39)</f>
        <v>80</v>
      </c>
      <c r="F12" s="50">
        <f>('Náhozy jednotlivců 60HS'!R39)</f>
        <v>4</v>
      </c>
      <c r="G12" s="19">
        <f>SUM(D12,E12)</f>
        <v>268</v>
      </c>
    </row>
    <row r="13" spans="1:7" ht="18.95" customHeight="1" thickBot="1" x14ac:dyDescent="0.25">
      <c r="A13" s="16" t="s">
        <v>23</v>
      </c>
      <c r="B13" s="65" t="str">
        <f>('Náhozy jednotlivců 60HS'!D58)</f>
        <v>TESCAN</v>
      </c>
      <c r="C13" s="66" t="str">
        <f>('Náhozy jednotlivců 60HS'!C58)</f>
        <v>Urbánek Michael</v>
      </c>
      <c r="D13" s="67">
        <f>('Náhozy jednotlivců 60HS'!Q58)</f>
        <v>172</v>
      </c>
      <c r="E13" s="67">
        <f>('Náhozy jednotlivců 60HS'!Q59)</f>
        <v>95</v>
      </c>
      <c r="F13" s="67">
        <f>('Náhozy jednotlivců 60HS'!R59)</f>
        <v>3</v>
      </c>
      <c r="G13" s="19">
        <f>SUM(D13,E13)</f>
        <v>267</v>
      </c>
    </row>
    <row r="14" spans="1:7" ht="18.95" customHeight="1" thickBot="1" x14ac:dyDescent="0.25">
      <c r="A14" s="16" t="s">
        <v>24</v>
      </c>
      <c r="B14" s="14" t="str">
        <f>('Náhozy jednotlivců 60HS'!D42)</f>
        <v>Sokolíci I.</v>
      </c>
      <c r="C14" s="20" t="str">
        <f>('Náhozy jednotlivců 60HS'!C42)</f>
        <v>Janda Milan</v>
      </c>
      <c r="D14" s="50">
        <f>('Náhozy jednotlivců 60HS'!Q42)</f>
        <v>167</v>
      </c>
      <c r="E14" s="50">
        <f>('Náhozy jednotlivců 60HS'!Q43)</f>
        <v>98</v>
      </c>
      <c r="F14" s="50">
        <f>('Náhozy jednotlivců 60HS'!R43)</f>
        <v>3</v>
      </c>
      <c r="G14" s="19">
        <f>SUM(D14,E14)</f>
        <v>265</v>
      </c>
    </row>
    <row r="15" spans="1:7" ht="18.95" customHeight="1" thickBot="1" x14ac:dyDescent="0.25">
      <c r="A15" s="16" t="s">
        <v>25</v>
      </c>
      <c r="B15" s="14" t="str">
        <f>('Náhozy jednotlivců 60HS'!D46)</f>
        <v>Srkla</v>
      </c>
      <c r="C15" s="20" t="str">
        <f>('Náhozy jednotlivců 60HS'!C46)</f>
        <v>Buček Milan</v>
      </c>
      <c r="D15" s="50">
        <f>('Náhozy jednotlivců 60HS'!Q46)</f>
        <v>170</v>
      </c>
      <c r="E15" s="50">
        <f>('Náhozy jednotlivců 60HS'!Q47)</f>
        <v>95</v>
      </c>
      <c r="F15" s="50">
        <f>('Náhozy jednotlivců 60HS'!R47)</f>
        <v>1</v>
      </c>
      <c r="G15" s="19">
        <f>SUM(D15,E15)</f>
        <v>265</v>
      </c>
    </row>
    <row r="16" spans="1:7" ht="18.95" customHeight="1" thickBot="1" x14ac:dyDescent="0.25">
      <c r="A16" s="16" t="s">
        <v>26</v>
      </c>
      <c r="B16" s="68" t="str">
        <f>('Náhozy jednotlivců 60HS'!D28)</f>
        <v>Náhlá sešlost</v>
      </c>
      <c r="C16" s="75" t="str">
        <f>('Náhozy jednotlivců 60HS'!C28)</f>
        <v>Doležal Zdeněk</v>
      </c>
      <c r="D16" s="67">
        <f>('Náhozy jednotlivců 60HS'!Q28)</f>
        <v>182</v>
      </c>
      <c r="E16" s="67">
        <f>('Náhozy jednotlivců 60HS'!Q29)</f>
        <v>79</v>
      </c>
      <c r="F16" s="67">
        <f>('Náhozy jednotlivců 60HS'!R29)</f>
        <v>6</v>
      </c>
      <c r="G16" s="19">
        <f>SUM(D16,E16)</f>
        <v>261</v>
      </c>
    </row>
    <row r="17" spans="1:13" ht="18.95" customHeight="1" thickBot="1" x14ac:dyDescent="0.25">
      <c r="A17" s="16" t="s">
        <v>27</v>
      </c>
      <c r="B17" s="17" t="str">
        <f>('Náhozy jednotlivců 60HS'!D86)</f>
        <v>STAVECO</v>
      </c>
      <c r="C17" s="21" t="str">
        <f>('Náhozy jednotlivců 60HS'!C86)</f>
        <v>Procházka Martin</v>
      </c>
      <c r="D17" s="50">
        <f>('Náhozy jednotlivců 60HS'!Q86)</f>
        <v>181</v>
      </c>
      <c r="E17" s="50">
        <f>('Náhozy jednotlivců 60HS'!Q87)</f>
        <v>79</v>
      </c>
      <c r="F17" s="50">
        <f>('Náhozy jednotlivců 60HS'!R87)</f>
        <v>3</v>
      </c>
      <c r="G17" s="19">
        <f>SUM(D17,E17)</f>
        <v>260</v>
      </c>
    </row>
    <row r="18" spans="1:13" ht="18.95" customHeight="1" thickBot="1" x14ac:dyDescent="0.25">
      <c r="A18" s="16" t="s">
        <v>28</v>
      </c>
      <c r="B18" s="74" t="str">
        <f>('Náhozy jednotlivců 60HS'!D22)</f>
        <v>Náhlá sešlost</v>
      </c>
      <c r="C18" s="74" t="str">
        <f>('Náhozy jednotlivců 60HS'!C22)</f>
        <v>Maša Olin</v>
      </c>
      <c r="D18" s="67">
        <f>('Náhozy jednotlivců 60HS'!Q22)</f>
        <v>181</v>
      </c>
      <c r="E18" s="67">
        <f>('Náhozy jednotlivců 60HS'!Q23)</f>
        <v>77</v>
      </c>
      <c r="F18" s="67">
        <f>('Náhozy jednotlivců 60HS'!R23)</f>
        <v>7</v>
      </c>
      <c r="G18" s="19">
        <f>SUM(D18,E18)</f>
        <v>258</v>
      </c>
      <c r="M18" s="49"/>
    </row>
    <row r="19" spans="1:13" ht="18.95" customHeight="1" thickBot="1" x14ac:dyDescent="0.25">
      <c r="A19" s="16" t="s">
        <v>29</v>
      </c>
      <c r="B19" s="16" t="str">
        <f>('Náhozy jednotlivců 60HS'!D72)</f>
        <v>Oslavany+</v>
      </c>
      <c r="C19" s="16" t="str">
        <f>('Náhozy jednotlivců 60HS'!C72)</f>
        <v>Červený Pavel</v>
      </c>
      <c r="D19" s="50">
        <f>('Náhozy jednotlivců 60HS'!Q72)</f>
        <v>167</v>
      </c>
      <c r="E19" s="50">
        <f>('Náhozy jednotlivců 60HS'!Q73)</f>
        <v>86</v>
      </c>
      <c r="F19" s="50">
        <f>('Náhozy jednotlivců 60HS'!R73)</f>
        <v>4</v>
      </c>
      <c r="G19" s="19">
        <f>SUM(D19,E19)</f>
        <v>253</v>
      </c>
    </row>
    <row r="20" spans="1:13" ht="18.95" customHeight="1" thickBot="1" x14ac:dyDescent="0.25">
      <c r="A20" s="16" t="s">
        <v>30</v>
      </c>
      <c r="B20" s="16" t="str">
        <f>('Náhozy jednotlivců 60HS'!D50)</f>
        <v>Srkla</v>
      </c>
      <c r="C20" s="16" t="str">
        <f>('Náhozy jednotlivců 60HS'!C50)</f>
        <v>Fiala Miroslav</v>
      </c>
      <c r="D20" s="50">
        <f>('Náhozy jednotlivců 60HS'!Q50)</f>
        <v>178</v>
      </c>
      <c r="E20" s="50">
        <f>('Náhozy jednotlivců 60HS'!Q51)</f>
        <v>75</v>
      </c>
      <c r="F20" s="50">
        <f>('Náhozy jednotlivců 60HS'!R51)</f>
        <v>5</v>
      </c>
      <c r="G20" s="19">
        <f>SUM(D20,E20)</f>
        <v>253</v>
      </c>
    </row>
    <row r="21" spans="1:13" ht="18.95" customHeight="1" thickBot="1" x14ac:dyDescent="0.25">
      <c r="A21" s="16" t="s">
        <v>31</v>
      </c>
      <c r="B21" s="16" t="str">
        <f>('Náhozy jednotlivců 60HS'!D96)</f>
        <v>Baskeťáci</v>
      </c>
      <c r="C21" s="16" t="str">
        <f>('Náhozy jednotlivců 60HS'!C96)</f>
        <v>Šoltés Josef</v>
      </c>
      <c r="D21" s="50">
        <f>('Náhozy jednotlivců 60HS'!Q96)</f>
        <v>174</v>
      </c>
      <c r="E21" s="50">
        <f>('Náhozy jednotlivců 60HS'!Q97)</f>
        <v>78</v>
      </c>
      <c r="F21" s="50">
        <f>('Náhozy jednotlivců 60HS'!R97)</f>
        <v>7</v>
      </c>
      <c r="G21" s="19">
        <f>SUM(D21,E21)</f>
        <v>252</v>
      </c>
    </row>
    <row r="22" spans="1:13" ht="18.95" customHeight="1" thickBot="1" x14ac:dyDescent="0.25">
      <c r="A22" s="16" t="s">
        <v>32</v>
      </c>
      <c r="B22" s="16" t="str">
        <f>('Náhozy jednotlivců 60HS'!D102)</f>
        <v>Mixík</v>
      </c>
      <c r="C22" s="16" t="str">
        <f>('Náhozy jednotlivců 60HS'!C102)</f>
        <v>Konečný Aleš</v>
      </c>
      <c r="D22" s="50">
        <f>('Náhozy jednotlivců 60HS'!Q102)</f>
        <v>180</v>
      </c>
      <c r="E22" s="50">
        <f>('Náhozy jednotlivců 60HS'!Q103)</f>
        <v>71</v>
      </c>
      <c r="F22" s="50">
        <f>('Náhozy jednotlivců 60HS'!R103)</f>
        <v>7</v>
      </c>
      <c r="G22" s="19">
        <f>SUM(D22,E22)</f>
        <v>251</v>
      </c>
    </row>
    <row r="23" spans="1:13" ht="18.95" customHeight="1" thickBot="1" x14ac:dyDescent="0.25">
      <c r="A23" s="16" t="s">
        <v>33</v>
      </c>
      <c r="B23" s="16" t="str">
        <f>('Náhozy jednotlivců 60HS'!D52)</f>
        <v>Srkla</v>
      </c>
      <c r="C23" s="16" t="str">
        <f>('Náhozy jednotlivců 60HS'!C52)</f>
        <v>Svoboda Petr</v>
      </c>
      <c r="D23" s="50">
        <f>('Náhozy jednotlivců 60HS'!Q52)</f>
        <v>169</v>
      </c>
      <c r="E23" s="50">
        <f>('Náhozy jednotlivců 60HS'!Q53)</f>
        <v>80</v>
      </c>
      <c r="F23" s="50">
        <f>('Náhozy jednotlivců 60HS'!R53)</f>
        <v>4</v>
      </c>
      <c r="G23" s="19">
        <f>SUM(D23,E23)</f>
        <v>249</v>
      </c>
    </row>
    <row r="24" spans="1:13" ht="18.95" customHeight="1" thickBot="1" x14ac:dyDescent="0.25">
      <c r="A24" s="16" t="s">
        <v>34</v>
      </c>
      <c r="B24" s="74" t="str">
        <f>('Náhozy jednotlivců 60HS'!D6)</f>
        <v>SKITTLES</v>
      </c>
      <c r="C24" s="74" t="str">
        <f>('Náhozy jednotlivců 60HS'!C6)</f>
        <v>Hrdlička  Milan</v>
      </c>
      <c r="D24" s="67">
        <f>('Náhozy jednotlivců 60HS'!Q6)</f>
        <v>180</v>
      </c>
      <c r="E24" s="67">
        <f>('Náhozy jednotlivců 60HS'!Q7)</f>
        <v>68</v>
      </c>
      <c r="F24" s="67">
        <f>('Náhozy jednotlivců 60HS'!R7)</f>
        <v>10</v>
      </c>
      <c r="G24" s="69">
        <f>SUM(D24,E24)</f>
        <v>248</v>
      </c>
    </row>
    <row r="25" spans="1:13" ht="18.95" customHeight="1" thickBot="1" x14ac:dyDescent="0.25">
      <c r="A25" s="16" t="s">
        <v>35</v>
      </c>
      <c r="B25" s="16" t="str">
        <f>('Náhozy jednotlivců 60HS'!D88)</f>
        <v>STAVECO</v>
      </c>
      <c r="C25" s="16" t="str">
        <f>('Náhozy jednotlivců 60HS'!C88)</f>
        <v>Novotný Martin</v>
      </c>
      <c r="D25" s="50">
        <f>('Náhozy jednotlivců 60HS'!Q88)</f>
        <v>164</v>
      </c>
      <c r="E25" s="50">
        <f>('Náhozy jednotlivců 60HS'!Q89)</f>
        <v>81</v>
      </c>
      <c r="F25" s="50">
        <f>('Náhozy jednotlivců 60HS'!R89)</f>
        <v>3</v>
      </c>
      <c r="G25" s="19">
        <f>SUM(D25,E25)</f>
        <v>245</v>
      </c>
    </row>
    <row r="26" spans="1:13" ht="18.95" customHeight="1" thickBot="1" x14ac:dyDescent="0.25">
      <c r="A26" s="16" t="s">
        <v>36</v>
      </c>
      <c r="B26" s="74" t="str">
        <f>('Náhozy jednotlivců 60HS'!D14)</f>
        <v>Alpa camp</v>
      </c>
      <c r="C26" s="74" t="str">
        <f>('Náhozy jednotlivců 60HS'!C14)</f>
        <v>Kalabus Jaroslav</v>
      </c>
      <c r="D26" s="67">
        <f>('Náhozy jednotlivců 60HS'!Q14)</f>
        <v>157</v>
      </c>
      <c r="E26" s="67">
        <f>('Náhozy jednotlivců 60HS'!Q15)</f>
        <v>87</v>
      </c>
      <c r="F26" s="67">
        <f>('Náhozy jednotlivců 60HS'!R15)</f>
        <v>5</v>
      </c>
      <c r="G26" s="19">
        <f>SUM(D26,E26)</f>
        <v>244</v>
      </c>
    </row>
    <row r="27" spans="1:13" ht="18.95" customHeight="1" thickBot="1" x14ac:dyDescent="0.25">
      <c r="A27" s="13" t="s">
        <v>37</v>
      </c>
      <c r="B27" s="13" t="str">
        <f>('Náhozy jednotlivců 60HS'!D98)</f>
        <v>Baskeťáci</v>
      </c>
      <c r="C27" s="13" t="str">
        <f>('Náhozy jednotlivců 60HS'!C98)</f>
        <v>Rychnovský Boris</v>
      </c>
      <c r="D27" s="50">
        <f>('Náhozy jednotlivců 60HS'!Q98)</f>
        <v>164</v>
      </c>
      <c r="E27" s="50">
        <f>('Náhozy jednotlivců 60HS'!Q99)</f>
        <v>78</v>
      </c>
      <c r="F27" s="50">
        <f>('Náhozy jednotlivců 60HS'!R99)</f>
        <v>8</v>
      </c>
      <c r="G27" s="15">
        <f>SUM(D27,E27)</f>
        <v>242</v>
      </c>
    </row>
    <row r="28" spans="1:13" ht="18.95" customHeight="1" thickBot="1" x14ac:dyDescent="0.25">
      <c r="A28" s="16" t="s">
        <v>38</v>
      </c>
      <c r="B28" s="76" t="str">
        <f>('Náhozy jednotlivců 60HS'!D26)</f>
        <v>Náhlá sešlost</v>
      </c>
      <c r="C28" s="74" t="str">
        <f>('Náhozy jednotlivců 60HS'!C26)</f>
        <v>Makovický Michal</v>
      </c>
      <c r="D28" s="67">
        <f>('Náhozy jednotlivců 60HS'!Q26)</f>
        <v>180</v>
      </c>
      <c r="E28" s="67">
        <f>('Náhozy jednotlivců 60HS'!Q27)</f>
        <v>61</v>
      </c>
      <c r="F28" s="67">
        <f>('Náhozy jednotlivců 60HS'!R27)</f>
        <v>7</v>
      </c>
      <c r="G28" s="15">
        <f>SUM(D28,E28)</f>
        <v>241</v>
      </c>
    </row>
    <row r="29" spans="1:13" ht="18.95" customHeight="1" thickBot="1" x14ac:dyDescent="0.25">
      <c r="A29" s="16" t="s">
        <v>39</v>
      </c>
      <c r="B29" s="13" t="str">
        <f>('Náhozy jednotlivců 60HS'!D48)</f>
        <v>Srkla</v>
      </c>
      <c r="C29" s="16" t="str">
        <f>('Náhozy jednotlivců 60HS'!C48)</f>
        <v>Zajíc David</v>
      </c>
      <c r="D29" s="50">
        <f>('Náhozy jednotlivců 60HS'!Q48)</f>
        <v>153</v>
      </c>
      <c r="E29" s="50">
        <f>('Náhozy jednotlivců 60HS'!Q49)</f>
        <v>87</v>
      </c>
      <c r="F29" s="50">
        <f>('Náhozy jednotlivců 60HS'!R49)</f>
        <v>2</v>
      </c>
      <c r="G29" s="15">
        <f>SUM(D29,E29)</f>
        <v>240</v>
      </c>
    </row>
    <row r="30" spans="1:13" ht="18.95" customHeight="1" thickBot="1" x14ac:dyDescent="0.25">
      <c r="A30" s="16" t="s">
        <v>40</v>
      </c>
      <c r="B30" s="13" t="str">
        <f>('Náhozy jednotlivců 60HS'!D54)</f>
        <v>Sokolíci II.</v>
      </c>
      <c r="C30" s="16" t="str">
        <f>('Náhozy jednotlivců 60HS'!C54)</f>
        <v>Salinka Petr</v>
      </c>
      <c r="D30" s="50">
        <f>('Náhozy jednotlivců 60HS'!Q54)</f>
        <v>186</v>
      </c>
      <c r="E30" s="50">
        <f>('Náhozy jednotlivců 60HS'!Q55)</f>
        <v>52</v>
      </c>
      <c r="F30" s="50">
        <f>('Náhozy jednotlivců 60HS'!R55)</f>
        <v>12</v>
      </c>
      <c r="G30" s="15">
        <f>SUM(D30,E30)</f>
        <v>238</v>
      </c>
    </row>
    <row r="31" spans="1:13" ht="18.95" customHeight="1" thickBot="1" x14ac:dyDescent="0.25">
      <c r="A31" s="16" t="s">
        <v>41</v>
      </c>
      <c r="B31" s="13" t="str">
        <f>('Náhozy jednotlivců 60HS'!D68)</f>
        <v>Oslavany+</v>
      </c>
      <c r="C31" s="16" t="str">
        <f>('Náhozy jednotlivců 60HS'!C68)</f>
        <v>Vognar Jiří</v>
      </c>
      <c r="D31" s="50">
        <f>('Náhozy jednotlivců 60HS'!Q68)</f>
        <v>163</v>
      </c>
      <c r="E31" s="50">
        <f>('Náhozy jednotlivců 60HS'!Q69)</f>
        <v>74</v>
      </c>
      <c r="F31" s="50">
        <f>('Náhozy jednotlivců 60HS'!R69)</f>
        <v>5</v>
      </c>
      <c r="G31" s="15">
        <f>SUM(D31,E31)</f>
        <v>237</v>
      </c>
    </row>
    <row r="32" spans="1:13" ht="18.95" customHeight="1" thickBot="1" x14ac:dyDescent="0.25">
      <c r="A32" s="16" t="s">
        <v>42</v>
      </c>
      <c r="B32" s="76" t="str">
        <f>('Náhozy jednotlivců 60HS'!D20)</f>
        <v>Alpa camp</v>
      </c>
      <c r="C32" s="74" t="str">
        <f>('Náhozy jednotlivců 60HS'!C20)</f>
        <v>Caha Zdeněk</v>
      </c>
      <c r="D32" s="67">
        <f>('Náhozy jednotlivců 60HS'!Q20)</f>
        <v>170</v>
      </c>
      <c r="E32" s="67">
        <f>('Náhozy jednotlivců 60HS'!Q21)</f>
        <v>65</v>
      </c>
      <c r="F32" s="67">
        <f>('Náhozy jednotlivců 60HS'!R21)</f>
        <v>5</v>
      </c>
      <c r="G32" s="15">
        <f>SUM(D32,E32)</f>
        <v>235</v>
      </c>
    </row>
    <row r="33" spans="1:7" ht="18.75" customHeight="1" thickBot="1" x14ac:dyDescent="0.25">
      <c r="A33" s="16" t="s">
        <v>90</v>
      </c>
      <c r="B33" s="76" t="str">
        <f>('Náhozy jednotlivců 60HS'!D66)</f>
        <v>TESCAN</v>
      </c>
      <c r="C33" s="74" t="str">
        <f>('Náhozy jednotlivců 60HS'!C66)</f>
        <v>Nevřela Zdeněk</v>
      </c>
      <c r="D33" s="67">
        <f>('Náhozy jednotlivců 60HS'!Q66)</f>
        <v>159</v>
      </c>
      <c r="E33" s="67">
        <f>('Náhozy jednotlivců 60HS'!Q67)</f>
        <v>75</v>
      </c>
      <c r="F33" s="67">
        <f>('Náhozy jednotlivců 60HS'!R67)</f>
        <v>7</v>
      </c>
      <c r="G33" s="19">
        <f>SUM(D33,E33)</f>
        <v>234</v>
      </c>
    </row>
    <row r="34" spans="1:7" ht="18.75" customHeight="1" thickBot="1" x14ac:dyDescent="0.25">
      <c r="A34" s="16" t="s">
        <v>91</v>
      </c>
      <c r="B34" s="13" t="str">
        <f>('Náhozy jednotlivců 60HS'!D56)</f>
        <v>Sokolíci II.</v>
      </c>
      <c r="C34" s="16" t="str">
        <f>('Náhozy jednotlivců 60HS'!C56)</f>
        <v>Čepera Vítek</v>
      </c>
      <c r="D34" s="50">
        <f>('Náhozy jednotlivců 60HS'!Q56)</f>
        <v>163</v>
      </c>
      <c r="E34" s="50">
        <f>('Náhozy jednotlivců 60HS'!Q57)</f>
        <v>69</v>
      </c>
      <c r="F34" s="50">
        <f>('Náhozy jednotlivců 60HS'!R57)</f>
        <v>8</v>
      </c>
      <c r="G34" s="19">
        <f>SUM(D34,E34)</f>
        <v>232</v>
      </c>
    </row>
    <row r="35" spans="1:7" ht="18.75" customHeight="1" thickBot="1" x14ac:dyDescent="0.25">
      <c r="A35" s="16" t="s">
        <v>92</v>
      </c>
      <c r="B35" s="13" t="str">
        <f>('Náhozy jednotlivců 60HS'!D34)</f>
        <v>Ctirad Troubsko</v>
      </c>
      <c r="C35" s="16" t="str">
        <f>('Náhozy jednotlivců 60HS'!C34)</f>
        <v>Turek Tobiáš</v>
      </c>
      <c r="D35" s="50">
        <f>('Náhozy jednotlivců 60HS'!Q34)</f>
        <v>164</v>
      </c>
      <c r="E35" s="50">
        <f>('Náhozy jednotlivců 60HS'!Q35)</f>
        <v>63</v>
      </c>
      <c r="F35" s="50">
        <f>('Náhozy jednotlivců 60HS'!R35)</f>
        <v>7</v>
      </c>
      <c r="G35" s="19">
        <f>SUM(D35,E35)</f>
        <v>227</v>
      </c>
    </row>
    <row r="36" spans="1:7" ht="18.75" customHeight="1" thickBot="1" x14ac:dyDescent="0.25">
      <c r="A36" s="13" t="s">
        <v>93</v>
      </c>
      <c r="B36" s="13" t="str">
        <f>('Náhozy jednotlivců 60HS'!D90)</f>
        <v>STAVECO</v>
      </c>
      <c r="C36" s="16" t="str">
        <f>('Náhozy jednotlivců 60HS'!C90)</f>
        <v>Chaloupka Petr</v>
      </c>
      <c r="D36" s="50">
        <f>('Náhozy jednotlivců 60HS'!Q90)</f>
        <v>152</v>
      </c>
      <c r="E36" s="50">
        <f>('Náhozy jednotlivců 60HS'!Q91)</f>
        <v>73</v>
      </c>
      <c r="F36" s="50">
        <f>('Náhozy jednotlivců 60HS'!R91)</f>
        <v>3</v>
      </c>
      <c r="G36" s="15">
        <f>SUM(D36,E36)</f>
        <v>225</v>
      </c>
    </row>
    <row r="37" spans="1:7" ht="18.75" customHeight="1" thickBot="1" x14ac:dyDescent="0.25">
      <c r="A37" s="16" t="s">
        <v>94</v>
      </c>
      <c r="B37" s="13" t="str">
        <f>('Náhozy jednotlivců 60HS'!D8)</f>
        <v>SKITTLES</v>
      </c>
      <c r="C37" s="16" t="str">
        <f>('Náhozy jednotlivců 60HS'!C8)</f>
        <v>Moučka Luděk</v>
      </c>
      <c r="D37" s="50">
        <f>('Náhozy jednotlivců 60HS'!Q8)</f>
        <v>151</v>
      </c>
      <c r="E37" s="50">
        <f>('Náhozy jednotlivců 60HS'!Q9)</f>
        <v>64</v>
      </c>
      <c r="F37" s="50">
        <f>('Náhozy jednotlivců 60HS'!R9)</f>
        <v>9</v>
      </c>
      <c r="G37" s="15">
        <f>SUM(D37,E37)</f>
        <v>215</v>
      </c>
    </row>
    <row r="38" spans="1:7" ht="18.75" customHeight="1" thickBot="1" x14ac:dyDescent="0.25">
      <c r="A38" s="16" t="s">
        <v>95</v>
      </c>
      <c r="B38" s="13" t="str">
        <f>('Náhozy jednotlivců 60HS'!D84)</f>
        <v>Profag</v>
      </c>
      <c r="C38" s="16" t="str">
        <f>('Náhozy jednotlivců 60HS'!C84)</f>
        <v>Faltýnek Antonín</v>
      </c>
      <c r="D38" s="50">
        <f>('Náhozy jednotlivců 60HS'!Q84)</f>
        <v>154</v>
      </c>
      <c r="E38" s="50">
        <f>('Náhozy jednotlivců 60HS'!Q85)</f>
        <v>60</v>
      </c>
      <c r="F38" s="50">
        <f>('Náhozy jednotlivců 60HS'!R85)</f>
        <v>7</v>
      </c>
      <c r="G38" s="15">
        <f>SUM(D38,E38)</f>
        <v>214</v>
      </c>
    </row>
    <row r="39" spans="1:7" ht="18.75" customHeight="1" thickBot="1" x14ac:dyDescent="0.25">
      <c r="A39" s="16" t="s">
        <v>96</v>
      </c>
      <c r="B39" s="76" t="str">
        <f>('Náhozy jednotlivců 60HS'!D60)</f>
        <v>TESCAN</v>
      </c>
      <c r="C39" s="74" t="str">
        <f>('Náhozy jednotlivců 60HS'!C60)</f>
        <v>Bělehrádek Stanislav</v>
      </c>
      <c r="D39" s="67">
        <f>('Náhozy jednotlivců 60HS'!Q60)</f>
        <v>143</v>
      </c>
      <c r="E39" s="67">
        <f>('Náhozy jednotlivců 60HS'!Q61)</f>
        <v>69</v>
      </c>
      <c r="F39" s="67">
        <f>('Náhozy jednotlivců 60HS'!R61)</f>
        <v>6</v>
      </c>
      <c r="G39" s="15">
        <f>SUM(D39,E39)</f>
        <v>212</v>
      </c>
    </row>
    <row r="40" spans="1:7" ht="18.75" customHeight="1" thickBot="1" x14ac:dyDescent="0.25">
      <c r="A40" s="16" t="s">
        <v>97</v>
      </c>
      <c r="B40" s="76" t="str">
        <f>('Náhozy jednotlivců 60HS'!D18)</f>
        <v>Alpa camp</v>
      </c>
      <c r="C40" s="74" t="str">
        <f>('Náhozy jednotlivců 60HS'!C18)</f>
        <v>Sítař Ivo</v>
      </c>
      <c r="D40" s="67">
        <f>('Náhozy jednotlivců 60HS'!Q18)</f>
        <v>157</v>
      </c>
      <c r="E40" s="67">
        <f>('Náhozy jednotlivců 60HS'!Q19)</f>
        <v>51</v>
      </c>
      <c r="F40" s="67">
        <f>('Náhozy jednotlivců 60HS'!R19)</f>
        <v>13</v>
      </c>
      <c r="G40" s="15">
        <f>SUM(D40,E40)</f>
        <v>208</v>
      </c>
    </row>
    <row r="41" spans="1:7" ht="18.75" customHeight="1" thickBot="1" x14ac:dyDescent="0.25">
      <c r="A41" s="16" t="s">
        <v>98</v>
      </c>
      <c r="B41" s="13" t="str">
        <f>('Náhozy jednotlivců 60HS'!D70)</f>
        <v>Oslavany+</v>
      </c>
      <c r="C41" s="16" t="str">
        <f>('Náhozy jednotlivců 60HS'!C70)</f>
        <v>Horák Petr</v>
      </c>
      <c r="D41" s="50">
        <f>('Náhozy jednotlivců 60HS'!Q70)</f>
        <v>150</v>
      </c>
      <c r="E41" s="50">
        <f>('Náhozy jednotlivců 60HS'!Q71)</f>
        <v>52</v>
      </c>
      <c r="F41" s="50">
        <f>('Náhozy jednotlivců 60HS'!R71)</f>
        <v>9</v>
      </c>
      <c r="G41" s="15">
        <f>SUM(D41,E41)</f>
        <v>202</v>
      </c>
    </row>
  </sheetData>
  <sortState ref="B5:G41">
    <sortCondition descending="1" ref="G5:G41"/>
    <sortCondition descending="1" ref="E5:E41"/>
    <sortCondition ref="F5:F41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E23" sqref="E23"/>
    </sheetView>
  </sheetViews>
  <sheetFormatPr defaultRowHeight="12.75" x14ac:dyDescent="0.2"/>
  <cols>
    <col min="1" max="1" width="7.140625" customWidth="1"/>
    <col min="2" max="2" width="24" customWidth="1"/>
    <col min="3" max="3" width="22.5703125" customWidth="1"/>
    <col min="4" max="4" width="8.140625" customWidth="1"/>
    <col min="5" max="5" width="7.5703125" customWidth="1"/>
    <col min="6" max="6" width="7.7109375" customWidth="1"/>
  </cols>
  <sheetData>
    <row r="1" spans="1:7" ht="20.25" x14ac:dyDescent="0.3">
      <c r="B1" s="1" t="s">
        <v>55</v>
      </c>
    </row>
    <row r="2" spans="1:7" x14ac:dyDescent="0.2">
      <c r="A2" s="2"/>
      <c r="B2" s="2"/>
      <c r="C2" s="2"/>
    </row>
    <row r="3" spans="1:7" x14ac:dyDescent="0.2">
      <c r="A3" s="3" t="s">
        <v>0</v>
      </c>
      <c r="B3" s="4" t="s">
        <v>13</v>
      </c>
      <c r="C3" s="4" t="s">
        <v>12</v>
      </c>
      <c r="D3" s="5"/>
      <c r="E3" s="6"/>
      <c r="F3" s="7"/>
      <c r="G3" s="8"/>
    </row>
    <row r="4" spans="1:7" ht="13.5" thickBot="1" x14ac:dyDescent="0.25">
      <c r="A4" s="9"/>
      <c r="B4" s="9"/>
      <c r="C4" s="9"/>
      <c r="D4" s="10" t="s">
        <v>1</v>
      </c>
      <c r="E4" s="11" t="s">
        <v>2</v>
      </c>
      <c r="F4" s="11" t="s">
        <v>3</v>
      </c>
      <c r="G4" s="12" t="s">
        <v>4</v>
      </c>
    </row>
    <row r="5" spans="1:7" ht="18.95" customHeight="1" thickBot="1" x14ac:dyDescent="0.25">
      <c r="A5" s="13" t="s">
        <v>15</v>
      </c>
      <c r="B5" s="68" t="str">
        <f>('Náhozy jednotlivců 60HS'!D78)</f>
        <v>Divoké Qočky</v>
      </c>
      <c r="C5" s="14" t="str">
        <f>('Náhozy jednotlivců 60HS'!C78)</f>
        <v>Svobodová Katka</v>
      </c>
      <c r="D5" s="67">
        <f>('Náhozy jednotlivců 60HS'!Q78)</f>
        <v>184</v>
      </c>
      <c r="E5" s="67">
        <f>('Náhozy jednotlivců 60HS'!Q79)</f>
        <v>89</v>
      </c>
      <c r="F5" s="67">
        <f>('Náhozy jednotlivců 60HS'!R79)</f>
        <v>2</v>
      </c>
      <c r="G5" s="15">
        <f>SUM(D5,E5)</f>
        <v>273</v>
      </c>
    </row>
    <row r="6" spans="1:7" ht="18.95" customHeight="1" thickBot="1" x14ac:dyDescent="0.25">
      <c r="A6" s="13" t="s">
        <v>16</v>
      </c>
      <c r="B6" s="68" t="str">
        <f>('Náhozy jednotlivců 60HS'!D82)</f>
        <v>Divoké Qočky</v>
      </c>
      <c r="C6" s="14" t="str">
        <f>('Náhozy jednotlivců 60HS'!C82)</f>
        <v>Nečasová Jana</v>
      </c>
      <c r="D6" s="67">
        <f>('Náhozy jednotlivců 60HS'!Q82)</f>
        <v>170</v>
      </c>
      <c r="E6" s="67">
        <f>('Náhozy jednotlivců 60HS'!Q83)</f>
        <v>88</v>
      </c>
      <c r="F6" s="67">
        <f>('Náhozy jednotlivců 60HS'!R83)</f>
        <v>6</v>
      </c>
      <c r="G6" s="15">
        <f>SUM(D6,E6)</f>
        <v>258</v>
      </c>
    </row>
    <row r="7" spans="1:7" ht="18.95" customHeight="1" thickBot="1" x14ac:dyDescent="0.25">
      <c r="A7" s="16" t="s">
        <v>17</v>
      </c>
      <c r="B7" s="68" t="str">
        <f>('Náhozy jednotlivců 60HS'!D104)</f>
        <v>Maminy</v>
      </c>
      <c r="C7" s="14" t="str">
        <f>('Náhozy jednotlivců 60HS'!C104)</f>
        <v>Červinková Helena</v>
      </c>
      <c r="D7" s="67">
        <f>('Náhozy jednotlivců 60HS'!Q104)</f>
        <v>171</v>
      </c>
      <c r="E7" s="67">
        <f>('Náhozy jednotlivců 60HS'!Q105)</f>
        <v>87</v>
      </c>
      <c r="F7" s="67">
        <f>('Náhozy jednotlivců 60HS'!R105)</f>
        <v>3</v>
      </c>
      <c r="G7" s="19">
        <f>SUM(D7,E7)</f>
        <v>258</v>
      </c>
    </row>
    <row r="8" spans="1:7" ht="18.95" customHeight="1" thickBot="1" x14ac:dyDescent="0.25">
      <c r="A8" s="16" t="s">
        <v>18</v>
      </c>
      <c r="B8" s="68" t="str">
        <f>('Náhozy jednotlivců 60HS'!D100)</f>
        <v>Baskeťáci</v>
      </c>
      <c r="C8" s="14" t="str">
        <f>('Náhozy jednotlivců 60HS'!C100)</f>
        <v>Čáslavová Hanka</v>
      </c>
      <c r="D8" s="67">
        <f>('Náhozy jednotlivců 60HS'!Q100)</f>
        <v>172</v>
      </c>
      <c r="E8" s="67">
        <f>('Náhozy jednotlivců 60HS'!Q101)</f>
        <v>80</v>
      </c>
      <c r="F8" s="67">
        <f>('Náhozy jednotlivců 60HS'!R101)</f>
        <v>7</v>
      </c>
      <c r="G8" s="19">
        <f>SUM(D8,E8)</f>
        <v>252</v>
      </c>
    </row>
    <row r="9" spans="1:7" ht="18.95" customHeight="1" thickBot="1" x14ac:dyDescent="0.25">
      <c r="A9" s="16" t="s">
        <v>19</v>
      </c>
      <c r="B9" s="68" t="str">
        <f>('Náhozy jednotlivců 60HS'!D80)</f>
        <v>Divoké Qočky</v>
      </c>
      <c r="C9" s="14" t="str">
        <f>('Náhozy jednotlivců 60HS'!C80)</f>
        <v>Svobodová Martina</v>
      </c>
      <c r="D9" s="67">
        <f>('Náhozy jednotlivců 60HS'!Q80)</f>
        <v>173</v>
      </c>
      <c r="E9" s="67">
        <f>('Náhozy jednotlivců 60HS'!Q81)</f>
        <v>75</v>
      </c>
      <c r="F9" s="67">
        <f>('Náhozy jednotlivců 60HS'!R81)</f>
        <v>7</v>
      </c>
      <c r="G9" s="19">
        <f>SUM(D9,E9)</f>
        <v>248</v>
      </c>
    </row>
    <row r="10" spans="1:7" ht="18.95" customHeight="1" thickBot="1" x14ac:dyDescent="0.25">
      <c r="A10" s="16" t="s">
        <v>20</v>
      </c>
      <c r="B10" s="68" t="str">
        <f>('Náhozy jednotlivců 60HS'!D74)</f>
        <v>Oslavany+</v>
      </c>
      <c r="C10" s="14" t="str">
        <f>('Náhozy jednotlivců 60HS'!C74)</f>
        <v>Červená Pavla</v>
      </c>
      <c r="D10" s="67">
        <f>('Náhozy jednotlivců 60HS'!Q74)</f>
        <v>162</v>
      </c>
      <c r="E10" s="67">
        <f>('Náhozy jednotlivců 60HS'!Q75)</f>
        <v>79</v>
      </c>
      <c r="F10" s="67">
        <f>('Náhozy jednotlivců 60HS'!R75)</f>
        <v>4</v>
      </c>
      <c r="G10" s="19">
        <f>SUM(D10,E10)</f>
        <v>241</v>
      </c>
    </row>
    <row r="11" spans="1:7" ht="18.95" customHeight="1" thickBot="1" x14ac:dyDescent="0.25">
      <c r="A11" s="16" t="s">
        <v>21</v>
      </c>
      <c r="B11" s="68" t="str">
        <f>('Náhozy jednotlivců 60HS'!D10)</f>
        <v>SKITTLES</v>
      </c>
      <c r="C11" s="14" t="str">
        <f>('Náhozy jednotlivců 60HS'!C10)</f>
        <v>Bulková Petra</v>
      </c>
      <c r="D11" s="67">
        <f>('Náhozy jednotlivců 60HS'!Q10)</f>
        <v>171</v>
      </c>
      <c r="E11" s="67">
        <f>('Náhozy jednotlivců 60HS'!Q11)</f>
        <v>70</v>
      </c>
      <c r="F11" s="67">
        <f>('Náhozy jednotlivců 60HS'!R11)</f>
        <v>7</v>
      </c>
      <c r="G11" s="19">
        <f>SUM(D11,E11)</f>
        <v>241</v>
      </c>
    </row>
    <row r="12" spans="1:7" ht="18.95" customHeight="1" thickBot="1" x14ac:dyDescent="0.25">
      <c r="A12" s="16" t="s">
        <v>22</v>
      </c>
      <c r="B12" s="68" t="str">
        <f>('Náhozy jednotlivců 60HS'!D92)</f>
        <v>STAVECO</v>
      </c>
      <c r="C12" s="14" t="str">
        <f>('Náhozy jednotlivců 60HS'!C92)</f>
        <v>Hložková Milena</v>
      </c>
      <c r="D12" s="67">
        <f>('Náhozy jednotlivců 60HS'!Q92)</f>
        <v>168</v>
      </c>
      <c r="E12" s="67">
        <f>('Náhozy jednotlivců 60HS'!Q93)</f>
        <v>57</v>
      </c>
      <c r="F12" s="67">
        <f>('Náhozy jednotlivců 60HS'!R93)</f>
        <v>10</v>
      </c>
      <c r="G12" s="19">
        <f>SUM(D12,E12)</f>
        <v>225</v>
      </c>
    </row>
    <row r="13" spans="1:7" ht="18.95" customHeight="1" thickBot="1" x14ac:dyDescent="0.25">
      <c r="A13" s="16" t="s">
        <v>23</v>
      </c>
      <c r="B13" s="68" t="str">
        <f>('Náhozy jednotlivců 60HS'!D106)</f>
        <v>Maminy</v>
      </c>
      <c r="C13" s="14" t="str">
        <f>('Náhozy jednotlivců 60HS'!C106)</f>
        <v>Ševčíková Věra</v>
      </c>
      <c r="D13" s="67">
        <f>('Náhozy jednotlivců 60HS'!Q106)</f>
        <v>162</v>
      </c>
      <c r="E13" s="67">
        <f>('Náhozy jednotlivců 60HS'!Q107)</f>
        <v>62</v>
      </c>
      <c r="F13" s="67">
        <f>('Náhozy jednotlivců 60HS'!R107)</f>
        <v>11</v>
      </c>
      <c r="G13" s="19">
        <f>SUM(D13,E13)</f>
        <v>224</v>
      </c>
    </row>
    <row r="14" spans="1:7" ht="18.95" customHeight="1" thickBot="1" x14ac:dyDescent="0.25">
      <c r="A14" s="16" t="s">
        <v>24</v>
      </c>
      <c r="B14" s="68" t="str">
        <f>('Náhozy jednotlivců 60HS'!D44)</f>
        <v>Sokolíci I.</v>
      </c>
      <c r="C14" s="14" t="str">
        <f>('Náhozy jednotlivců 60HS'!C44)</f>
        <v>Klíčníková Jarka</v>
      </c>
      <c r="D14" s="67">
        <f>('Náhozy jednotlivců 60HS'!Q44)</f>
        <v>172</v>
      </c>
      <c r="E14" s="67">
        <f>('Náhozy jednotlivců 60HS'!Q45)</f>
        <v>51</v>
      </c>
      <c r="F14" s="67">
        <f>('Náhozy jednotlivců 60HS'!R45)</f>
        <v>8</v>
      </c>
      <c r="G14" s="19">
        <f>SUM(D14,E14)</f>
        <v>223</v>
      </c>
    </row>
    <row r="15" spans="1:7" ht="18.95" customHeight="1" thickBot="1" x14ac:dyDescent="0.25">
      <c r="A15" s="16" t="s">
        <v>25</v>
      </c>
      <c r="B15" s="68" t="str">
        <f>('Náhozy jednotlivců 60HS'!D76)</f>
        <v>Divoké Qočky</v>
      </c>
      <c r="C15" s="14" t="str">
        <f>('Náhozy jednotlivců 60HS'!C76)</f>
        <v>Jahodová Ivana</v>
      </c>
      <c r="D15" s="67">
        <f>('Náhozy jednotlivců 60HS'!Q76)</f>
        <v>163</v>
      </c>
      <c r="E15" s="67">
        <f>('Náhozy jednotlivců 60HS'!Q77)</f>
        <v>59</v>
      </c>
      <c r="F15" s="67">
        <f>('Náhozy jednotlivců 60HS'!R77)</f>
        <v>5</v>
      </c>
      <c r="G15" s="19">
        <f>SUM(D15,E15)</f>
        <v>222</v>
      </c>
    </row>
    <row r="16" spans="1:7" ht="18.95" customHeight="1" thickBot="1" x14ac:dyDescent="0.25">
      <c r="A16" s="16" t="s">
        <v>26</v>
      </c>
      <c r="B16" s="68" t="str">
        <f>('Náhozy jednotlivců 60HS'!D108)</f>
        <v>Maminy</v>
      </c>
      <c r="C16" s="14" t="str">
        <f>('Náhozy jednotlivců 60HS'!C108)</f>
        <v>Kleiblová Renata</v>
      </c>
      <c r="D16" s="67">
        <f>('Náhozy jednotlivců 60HS'!Q108)</f>
        <v>154</v>
      </c>
      <c r="E16" s="67">
        <f>('Náhozy jednotlivců 60HS'!Q109)</f>
        <v>59</v>
      </c>
      <c r="F16" s="67">
        <f>('Náhozy jednotlivců 60HS'!R109)</f>
        <v>11</v>
      </c>
      <c r="G16" s="19">
        <f>SUM(D16,E16)</f>
        <v>213</v>
      </c>
    </row>
    <row r="17" spans="1:7" ht="18.95" customHeight="1" thickBot="1" x14ac:dyDescent="0.25">
      <c r="A17" s="16" t="s">
        <v>27</v>
      </c>
      <c r="B17" s="68" t="str">
        <f>('Náhozy jednotlivců 60HS'!D40)</f>
        <v>Sokolíci I.</v>
      </c>
      <c r="C17" s="14" t="str">
        <f>('Náhozy jednotlivců 60HS'!C40)</f>
        <v>Čeperová Olga</v>
      </c>
      <c r="D17" s="67">
        <f>('Náhozy jednotlivců 60HS'!Q40)</f>
        <v>154</v>
      </c>
      <c r="E17" s="67">
        <f>('Náhozy jednotlivců 60HS'!Q41)</f>
        <v>53</v>
      </c>
      <c r="F17" s="67">
        <f>('Náhozy jednotlivců 60HS'!R41)</f>
        <v>9</v>
      </c>
      <c r="G17" s="19">
        <f>SUM(D17,E17)</f>
        <v>207</v>
      </c>
    </row>
    <row r="18" spans="1:7" ht="18.95" customHeight="1" thickBot="1" x14ac:dyDescent="0.25">
      <c r="A18" s="16" t="s">
        <v>28</v>
      </c>
      <c r="B18" s="68" t="str">
        <f>('Náhozy jednotlivců 60HS'!D62)</f>
        <v>TESCAN</v>
      </c>
      <c r="C18" s="14" t="str">
        <f>('Náhozy jednotlivců 60HS'!C62)</f>
        <v>Benešová Anna</v>
      </c>
      <c r="D18" s="67">
        <f>('Náhozy jednotlivců 60HS'!Q62)</f>
        <v>144</v>
      </c>
      <c r="E18" s="67">
        <f>('Náhozy jednotlivců 60HS'!Q63)</f>
        <v>57</v>
      </c>
      <c r="F18" s="67">
        <f>('Náhozy jednotlivců 60HS'!R63)</f>
        <v>13</v>
      </c>
      <c r="G18" s="19">
        <f>SUM(D18,E18)</f>
        <v>201</v>
      </c>
    </row>
    <row r="19" spans="1:7" ht="18.95" customHeight="1" thickBot="1" x14ac:dyDescent="0.25">
      <c r="A19" s="16" t="s">
        <v>29</v>
      </c>
      <c r="B19" s="68" t="str">
        <f>('Náhozy jednotlivců 60HS'!D110)</f>
        <v>Maminy</v>
      </c>
      <c r="C19" s="14" t="str">
        <f>('Náhozy jednotlivců 60HS'!C110)</f>
        <v>Žáková Eva</v>
      </c>
      <c r="D19" s="67">
        <f>('Náhozy jednotlivců 60HS'!Q110)</f>
        <v>155</v>
      </c>
      <c r="E19" s="67">
        <f>('Náhozy jednotlivců 60HS'!Q111)</f>
        <v>46</v>
      </c>
      <c r="F19" s="67">
        <f>('Náhozy jednotlivců 60HS'!R111)</f>
        <v>12</v>
      </c>
      <c r="G19" s="19">
        <f>SUM(D19,E19)</f>
        <v>201</v>
      </c>
    </row>
    <row r="20" spans="1:7" ht="18.95" customHeight="1" thickBot="1" x14ac:dyDescent="0.25">
      <c r="A20" s="16" t="s">
        <v>30</v>
      </c>
      <c r="B20" s="68" t="str">
        <f>('Náhozy jednotlivců 60HS'!D12)</f>
        <v>SKITTLES</v>
      </c>
      <c r="C20" s="14" t="str">
        <f>('Náhozy jednotlivců 60HS'!C12)</f>
        <v>Šiplová  Veronika</v>
      </c>
      <c r="D20" s="67">
        <f>('Náhozy jednotlivců 60HS'!Q12)</f>
        <v>158</v>
      </c>
      <c r="E20" s="67">
        <f>('Náhozy jednotlivců 60HS'!Q13)</f>
        <v>43</v>
      </c>
      <c r="F20" s="67">
        <f>('Náhozy jednotlivců 60HS'!R13)</f>
        <v>16</v>
      </c>
      <c r="G20" s="19">
        <f>SUM(D20,E20)</f>
        <v>201</v>
      </c>
    </row>
  </sheetData>
  <sortState ref="B5:G20">
    <sortCondition descending="1" ref="G5:G20"/>
    <sortCondition descending="1" ref="E5:E20"/>
    <sortCondition ref="F5:F20"/>
  </sortState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Náhozy družstev 60HS</vt:lpstr>
      <vt:lpstr>Výsledky družstev 60 HS</vt:lpstr>
      <vt:lpstr>Náhozy jednotlivců 60HS</vt:lpstr>
      <vt:lpstr>Výsledky muži 60 HS</vt:lpstr>
      <vt:lpstr>Výsledky ženy 60 HS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</dc:creator>
  <cp:lastModifiedBy>OBSLUHA</cp:lastModifiedBy>
  <cp:lastPrinted>2013-09-05T16:45:17Z</cp:lastPrinted>
  <dcterms:created xsi:type="dcterms:W3CDTF">2013-04-28T19:35:15Z</dcterms:created>
  <dcterms:modified xsi:type="dcterms:W3CDTF">2020-09-02T18:53:03Z</dcterms:modified>
</cp:coreProperties>
</file>