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Náhozy" sheetId="1" r:id="rId1"/>
    <sheet name="Muži" sheetId="2" r:id="rId2"/>
    <sheet name="Ženy" sheetId="3" r:id="rId3"/>
  </sheets>
  <calcPr calcId="145621" iterateDelta="1E-4"/>
</workbook>
</file>

<file path=xl/calcChain.xml><?xml version="1.0" encoding="utf-8"?>
<calcChain xmlns="http://schemas.openxmlformats.org/spreadsheetml/2006/main">
  <c r="C28" i="2" l="1"/>
  <c r="C8" i="2"/>
  <c r="B28" i="2"/>
  <c r="B8" i="2"/>
  <c r="C34" i="2"/>
  <c r="C21" i="2"/>
  <c r="C7" i="2"/>
  <c r="C15" i="3"/>
  <c r="B15" i="3"/>
  <c r="B34" i="2"/>
  <c r="B21" i="2"/>
  <c r="B7" i="2"/>
  <c r="C32" i="2" l="1"/>
  <c r="B32" i="2"/>
  <c r="C12" i="3"/>
  <c r="B12" i="3"/>
  <c r="C31" i="2" l="1"/>
  <c r="B31" i="2"/>
  <c r="C19" i="2" l="1"/>
  <c r="B19" i="2"/>
  <c r="C11" i="2"/>
  <c r="C18" i="2"/>
  <c r="C23" i="2"/>
  <c r="B11" i="2"/>
  <c r="B18" i="2"/>
  <c r="B23" i="2"/>
  <c r="C10" i="2"/>
  <c r="B10" i="2"/>
  <c r="C25" i="2"/>
  <c r="B25" i="2"/>
  <c r="C14" i="2" l="1"/>
  <c r="C17" i="2"/>
  <c r="B14" i="2"/>
  <c r="B17" i="2"/>
  <c r="P156" i="1" l="1"/>
  <c r="N156" i="1"/>
  <c r="M156" i="1"/>
  <c r="L156" i="1"/>
  <c r="H156" i="1"/>
  <c r="P155" i="1"/>
  <c r="N155" i="1"/>
  <c r="M155" i="1"/>
  <c r="L155" i="1"/>
  <c r="H155" i="1"/>
  <c r="P157" i="1"/>
  <c r="N157" i="1"/>
  <c r="M157" i="1"/>
  <c r="O157" i="1" s="1"/>
  <c r="L157" i="1"/>
  <c r="H157" i="1"/>
  <c r="P158" i="1"/>
  <c r="N158" i="1"/>
  <c r="E28" i="2" s="1"/>
  <c r="M158" i="1"/>
  <c r="L158" i="1"/>
  <c r="H158" i="1"/>
  <c r="P153" i="1"/>
  <c r="N153" i="1"/>
  <c r="M153" i="1"/>
  <c r="L153" i="1"/>
  <c r="H153" i="1"/>
  <c r="P154" i="1"/>
  <c r="N154" i="1"/>
  <c r="M154" i="1"/>
  <c r="O154" i="1" s="1"/>
  <c r="L154" i="1"/>
  <c r="H154" i="1"/>
  <c r="P151" i="1"/>
  <c r="N151" i="1"/>
  <c r="M151" i="1"/>
  <c r="L151" i="1"/>
  <c r="H151" i="1"/>
  <c r="P152" i="1"/>
  <c r="F8" i="2" s="1"/>
  <c r="N152" i="1"/>
  <c r="M152" i="1"/>
  <c r="L152" i="1"/>
  <c r="H152" i="1"/>
  <c r="P148" i="1"/>
  <c r="N148" i="1"/>
  <c r="M148" i="1"/>
  <c r="L148" i="1"/>
  <c r="H148" i="1"/>
  <c r="P150" i="1"/>
  <c r="N150" i="1"/>
  <c r="M150" i="1"/>
  <c r="L150" i="1"/>
  <c r="H150" i="1"/>
  <c r="P147" i="1"/>
  <c r="N147" i="1"/>
  <c r="M147" i="1"/>
  <c r="O147" i="1" s="1"/>
  <c r="L147" i="1"/>
  <c r="H147" i="1"/>
  <c r="P149" i="1"/>
  <c r="N149" i="1"/>
  <c r="E15" i="3" s="1"/>
  <c r="M149" i="1"/>
  <c r="L149" i="1"/>
  <c r="H149" i="1"/>
  <c r="P145" i="1"/>
  <c r="N145" i="1"/>
  <c r="M145" i="1"/>
  <c r="L145" i="1"/>
  <c r="H145" i="1"/>
  <c r="P144" i="1"/>
  <c r="N144" i="1"/>
  <c r="M144" i="1"/>
  <c r="L144" i="1"/>
  <c r="H144" i="1"/>
  <c r="P143" i="1"/>
  <c r="N143" i="1"/>
  <c r="M143" i="1"/>
  <c r="L143" i="1"/>
  <c r="H143" i="1"/>
  <c r="P146" i="1"/>
  <c r="N146" i="1"/>
  <c r="M146" i="1"/>
  <c r="L146" i="1"/>
  <c r="H146" i="1"/>
  <c r="P139" i="1"/>
  <c r="N139" i="1"/>
  <c r="M139" i="1"/>
  <c r="L139" i="1"/>
  <c r="H139" i="1"/>
  <c r="P140" i="1"/>
  <c r="N140" i="1"/>
  <c r="M140" i="1"/>
  <c r="L140" i="1"/>
  <c r="H140" i="1"/>
  <c r="P142" i="1"/>
  <c r="N142" i="1"/>
  <c r="M142" i="1"/>
  <c r="L142" i="1"/>
  <c r="H142" i="1"/>
  <c r="P141" i="1"/>
  <c r="N141" i="1"/>
  <c r="M141" i="1"/>
  <c r="D21" i="2" s="1"/>
  <c r="L141" i="1"/>
  <c r="H141" i="1"/>
  <c r="C24" i="2"/>
  <c r="C16" i="2"/>
  <c r="B16" i="2"/>
  <c r="C7" i="3"/>
  <c r="B7" i="3"/>
  <c r="C10" i="3"/>
  <c r="P136" i="1"/>
  <c r="N136" i="1"/>
  <c r="M136" i="1"/>
  <c r="L136" i="1"/>
  <c r="H136" i="1"/>
  <c r="P138" i="1"/>
  <c r="N138" i="1"/>
  <c r="M138" i="1"/>
  <c r="L138" i="1"/>
  <c r="H138" i="1"/>
  <c r="P135" i="1"/>
  <c r="N135" i="1"/>
  <c r="M135" i="1"/>
  <c r="L135" i="1"/>
  <c r="H135" i="1"/>
  <c r="P137" i="1"/>
  <c r="F7" i="2" s="1"/>
  <c r="N137" i="1"/>
  <c r="E7" i="2" s="1"/>
  <c r="M137" i="1"/>
  <c r="L137" i="1"/>
  <c r="H137" i="1"/>
  <c r="P134" i="1"/>
  <c r="N134" i="1"/>
  <c r="M134" i="1"/>
  <c r="L134" i="1"/>
  <c r="H134" i="1"/>
  <c r="P132" i="1"/>
  <c r="N132" i="1"/>
  <c r="M132" i="1"/>
  <c r="L132" i="1"/>
  <c r="H132" i="1"/>
  <c r="P131" i="1"/>
  <c r="N131" i="1"/>
  <c r="M131" i="1"/>
  <c r="L131" i="1"/>
  <c r="H131" i="1"/>
  <c r="P133" i="1"/>
  <c r="N133" i="1"/>
  <c r="E32" i="2" s="1"/>
  <c r="M133" i="1"/>
  <c r="L133" i="1"/>
  <c r="H133" i="1"/>
  <c r="P130" i="1"/>
  <c r="N130" i="1"/>
  <c r="O130" i="1" s="1"/>
  <c r="M130" i="1"/>
  <c r="L130" i="1"/>
  <c r="H130" i="1"/>
  <c r="P129" i="1"/>
  <c r="N129" i="1"/>
  <c r="M129" i="1"/>
  <c r="O129" i="1" s="1"/>
  <c r="L129" i="1"/>
  <c r="H129" i="1"/>
  <c r="P128" i="1"/>
  <c r="N128" i="1"/>
  <c r="O128" i="1" s="1"/>
  <c r="M128" i="1"/>
  <c r="L128" i="1"/>
  <c r="H128" i="1"/>
  <c r="P127" i="1"/>
  <c r="F12" i="3" s="1"/>
  <c r="N127" i="1"/>
  <c r="E12" i="3" s="1"/>
  <c r="M127" i="1"/>
  <c r="L127" i="1"/>
  <c r="H127" i="1"/>
  <c r="P126" i="1"/>
  <c r="N126" i="1"/>
  <c r="O126" i="1" s="1"/>
  <c r="M126" i="1"/>
  <c r="L126" i="1"/>
  <c r="H126" i="1"/>
  <c r="P125" i="1"/>
  <c r="N125" i="1"/>
  <c r="M125" i="1"/>
  <c r="O125" i="1" s="1"/>
  <c r="L125" i="1"/>
  <c r="H125" i="1"/>
  <c r="P124" i="1"/>
  <c r="N124" i="1"/>
  <c r="O124" i="1" s="1"/>
  <c r="M124" i="1"/>
  <c r="L124" i="1"/>
  <c r="H124" i="1"/>
  <c r="P123" i="1"/>
  <c r="F31" i="2" s="1"/>
  <c r="N123" i="1"/>
  <c r="E31" i="2" s="1"/>
  <c r="M123" i="1"/>
  <c r="L123" i="1"/>
  <c r="H123" i="1"/>
  <c r="P122" i="1"/>
  <c r="N122" i="1"/>
  <c r="O122" i="1" s="1"/>
  <c r="M122" i="1"/>
  <c r="L122" i="1"/>
  <c r="H122" i="1"/>
  <c r="P121" i="1"/>
  <c r="N121" i="1"/>
  <c r="M121" i="1"/>
  <c r="O121" i="1" s="1"/>
  <c r="L121" i="1"/>
  <c r="H121" i="1"/>
  <c r="P119" i="1"/>
  <c r="F19" i="2" s="1"/>
  <c r="N119" i="1"/>
  <c r="E19" i="2" s="1"/>
  <c r="M119" i="1"/>
  <c r="D19" i="2" s="1"/>
  <c r="L119" i="1"/>
  <c r="H119" i="1"/>
  <c r="P120" i="1"/>
  <c r="N120" i="1"/>
  <c r="M120" i="1"/>
  <c r="L120" i="1"/>
  <c r="H120" i="1"/>
  <c r="P118" i="1"/>
  <c r="N118" i="1"/>
  <c r="O118" i="1" s="1"/>
  <c r="M118" i="1"/>
  <c r="L118" i="1"/>
  <c r="H118" i="1"/>
  <c r="P117" i="1"/>
  <c r="N117" i="1"/>
  <c r="M117" i="1"/>
  <c r="O117" i="1" s="1"/>
  <c r="L117" i="1"/>
  <c r="H117" i="1"/>
  <c r="P115" i="1"/>
  <c r="N115" i="1"/>
  <c r="M115" i="1"/>
  <c r="L115" i="1"/>
  <c r="H115" i="1"/>
  <c r="P116" i="1"/>
  <c r="N116" i="1"/>
  <c r="M116" i="1"/>
  <c r="L116" i="1"/>
  <c r="H116" i="1"/>
  <c r="P114" i="1"/>
  <c r="N114" i="1"/>
  <c r="O114" i="1" s="1"/>
  <c r="M114" i="1"/>
  <c r="L114" i="1"/>
  <c r="H114" i="1"/>
  <c r="P113" i="1"/>
  <c r="N113" i="1"/>
  <c r="M113" i="1"/>
  <c r="O113" i="1" s="1"/>
  <c r="L113" i="1"/>
  <c r="H113" i="1"/>
  <c r="P112" i="1"/>
  <c r="N112" i="1"/>
  <c r="O112" i="1" s="1"/>
  <c r="M112" i="1"/>
  <c r="L112" i="1"/>
  <c r="H112" i="1"/>
  <c r="P111" i="1"/>
  <c r="F18" i="2" s="1"/>
  <c r="N111" i="1"/>
  <c r="E18" i="2" s="1"/>
  <c r="M111" i="1"/>
  <c r="L111" i="1"/>
  <c r="H111" i="1"/>
  <c r="P110" i="1"/>
  <c r="N110" i="1"/>
  <c r="O110" i="1" s="1"/>
  <c r="M110" i="1"/>
  <c r="L110" i="1"/>
  <c r="H110" i="1"/>
  <c r="P109" i="1"/>
  <c r="N109" i="1"/>
  <c r="M109" i="1"/>
  <c r="O109" i="1" s="1"/>
  <c r="L109" i="1"/>
  <c r="H109" i="1"/>
  <c r="P108" i="1"/>
  <c r="N108" i="1"/>
  <c r="M108" i="1"/>
  <c r="L108" i="1"/>
  <c r="H108" i="1"/>
  <c r="P107" i="1"/>
  <c r="F23" i="2" s="1"/>
  <c r="N107" i="1"/>
  <c r="E23" i="2" s="1"/>
  <c r="M107" i="1"/>
  <c r="L107" i="1"/>
  <c r="H107" i="1"/>
  <c r="C9" i="2"/>
  <c r="C15" i="2"/>
  <c r="C20" i="2"/>
  <c r="C9" i="3"/>
  <c r="O120" i="1" l="1"/>
  <c r="O134" i="1"/>
  <c r="E11" i="2"/>
  <c r="O145" i="1"/>
  <c r="D15" i="3"/>
  <c r="O108" i="1"/>
  <c r="O153" i="1"/>
  <c r="O156" i="1"/>
  <c r="O148" i="1"/>
  <c r="F34" i="2"/>
  <c r="E21" i="2"/>
  <c r="F21" i="2"/>
  <c r="O139" i="1"/>
  <c r="O155" i="1"/>
  <c r="O136" i="1"/>
  <c r="O144" i="1"/>
  <c r="O150" i="1"/>
  <c r="O140" i="1"/>
  <c r="O138" i="1"/>
  <c r="F28" i="2"/>
  <c r="D28" i="2"/>
  <c r="G28" i="2" s="1"/>
  <c r="D8" i="2"/>
  <c r="O151" i="1"/>
  <c r="O152" i="1"/>
  <c r="E8" i="2"/>
  <c r="O158" i="1"/>
  <c r="F15" i="3"/>
  <c r="D34" i="2"/>
  <c r="E34" i="2"/>
  <c r="O143" i="1"/>
  <c r="O142" i="1"/>
  <c r="O135" i="1"/>
  <c r="O149" i="1"/>
  <c r="O146" i="1"/>
  <c r="O141" i="1"/>
  <c r="O137" i="1"/>
  <c r="D7" i="2"/>
  <c r="F32" i="2"/>
  <c r="O132" i="1"/>
  <c r="O131" i="1"/>
  <c r="O133" i="1"/>
  <c r="D32" i="2"/>
  <c r="O127" i="1"/>
  <c r="D12" i="3"/>
  <c r="O123" i="1"/>
  <c r="D31" i="2"/>
  <c r="O119" i="1"/>
  <c r="F11" i="2"/>
  <c r="O115" i="1"/>
  <c r="O116" i="1"/>
  <c r="D11" i="2"/>
  <c r="O111" i="1"/>
  <c r="D18" i="2"/>
  <c r="O107" i="1"/>
  <c r="D23" i="2"/>
  <c r="C29" i="2"/>
  <c r="C13" i="3"/>
  <c r="B13" i="3"/>
  <c r="G8" i="2" l="1"/>
  <c r="G34" i="2"/>
  <c r="C13" i="2" l="1"/>
  <c r="B13" i="2"/>
  <c r="C27" i="2"/>
  <c r="B27" i="2"/>
  <c r="C12" i="2"/>
  <c r="B12" i="2"/>
  <c r="C26" i="2"/>
  <c r="C22" i="2"/>
  <c r="B22" i="2"/>
  <c r="C30" i="2"/>
  <c r="C33" i="2"/>
  <c r="B33" i="2"/>
  <c r="C35" i="2"/>
  <c r="C14" i="3" l="1"/>
  <c r="C11" i="3"/>
  <c r="B11" i="3"/>
  <c r="C8" i="3"/>
  <c r="B8" i="3"/>
  <c r="B10" i="3" l="1"/>
  <c r="B24" i="2"/>
  <c r="B15" i="2"/>
  <c r="B9" i="2"/>
  <c r="B20" i="2" l="1"/>
  <c r="B9" i="3"/>
  <c r="B29" i="2" l="1"/>
  <c r="B26" i="2" l="1"/>
  <c r="B30" i="2"/>
  <c r="B35" i="2" l="1"/>
  <c r="B14" i="3" l="1"/>
  <c r="P106" i="1" l="1"/>
  <c r="N106" i="1"/>
  <c r="M106" i="1"/>
  <c r="L106" i="1"/>
  <c r="H106" i="1"/>
  <c r="P104" i="1"/>
  <c r="N104" i="1"/>
  <c r="M104" i="1"/>
  <c r="L104" i="1"/>
  <c r="H104" i="1"/>
  <c r="P105" i="1"/>
  <c r="N105" i="1"/>
  <c r="M105" i="1"/>
  <c r="L105" i="1"/>
  <c r="H105" i="1"/>
  <c r="P103" i="1"/>
  <c r="F10" i="2" s="1"/>
  <c r="N103" i="1"/>
  <c r="E10" i="2" s="1"/>
  <c r="M103" i="1"/>
  <c r="D10" i="2" s="1"/>
  <c r="L103" i="1"/>
  <c r="H103" i="1"/>
  <c r="P102" i="1"/>
  <c r="N102" i="1"/>
  <c r="M102" i="1"/>
  <c r="L102" i="1"/>
  <c r="H102" i="1"/>
  <c r="P101" i="1"/>
  <c r="N101" i="1"/>
  <c r="M101" i="1"/>
  <c r="L101" i="1"/>
  <c r="H101" i="1"/>
  <c r="P100" i="1"/>
  <c r="N100" i="1"/>
  <c r="M100" i="1"/>
  <c r="L100" i="1"/>
  <c r="H100" i="1"/>
  <c r="P99" i="1"/>
  <c r="F25" i="2" s="1"/>
  <c r="N99" i="1"/>
  <c r="E25" i="2" s="1"/>
  <c r="M99" i="1"/>
  <c r="D25" i="2" s="1"/>
  <c r="L99" i="1"/>
  <c r="H99" i="1"/>
  <c r="P98" i="1"/>
  <c r="N98" i="1"/>
  <c r="M98" i="1"/>
  <c r="L98" i="1"/>
  <c r="H98" i="1"/>
  <c r="P97" i="1"/>
  <c r="N97" i="1"/>
  <c r="M97" i="1"/>
  <c r="L97" i="1"/>
  <c r="H97" i="1"/>
  <c r="P96" i="1"/>
  <c r="N96" i="1"/>
  <c r="M96" i="1"/>
  <c r="L96" i="1"/>
  <c r="H96" i="1"/>
  <c r="P95" i="1"/>
  <c r="F14" i="2" s="1"/>
  <c r="N95" i="1"/>
  <c r="E14" i="2" s="1"/>
  <c r="M95" i="1"/>
  <c r="D14" i="2" s="1"/>
  <c r="L95" i="1"/>
  <c r="H95" i="1"/>
  <c r="P94" i="1"/>
  <c r="N94" i="1"/>
  <c r="M94" i="1"/>
  <c r="O94" i="1" s="1"/>
  <c r="L94" i="1"/>
  <c r="H94" i="1"/>
  <c r="P91" i="1"/>
  <c r="N91" i="1"/>
  <c r="M91" i="1"/>
  <c r="L91" i="1"/>
  <c r="H91" i="1"/>
  <c r="P92" i="1"/>
  <c r="N92" i="1"/>
  <c r="M92" i="1"/>
  <c r="L92" i="1"/>
  <c r="H92" i="1"/>
  <c r="P93" i="1"/>
  <c r="F17" i="2" s="1"/>
  <c r="N93" i="1"/>
  <c r="M93" i="1"/>
  <c r="L93" i="1"/>
  <c r="H93" i="1"/>
  <c r="O102" i="1" l="1"/>
  <c r="D17" i="2"/>
  <c r="E17" i="2"/>
  <c r="O92" i="1"/>
  <c r="O100" i="1"/>
  <c r="O106" i="1"/>
  <c r="O93" i="1"/>
  <c r="O101" i="1"/>
  <c r="O105" i="1"/>
  <c r="O95" i="1"/>
  <c r="O99" i="1"/>
  <c r="O91" i="1"/>
  <c r="O103" i="1"/>
  <c r="O104" i="1"/>
  <c r="O98" i="1"/>
  <c r="O96" i="1"/>
  <c r="O97" i="1"/>
  <c r="P89" i="1"/>
  <c r="N89" i="1"/>
  <c r="M89" i="1"/>
  <c r="L89" i="1"/>
  <c r="H89" i="1"/>
  <c r="P88" i="1"/>
  <c r="N88" i="1"/>
  <c r="M88" i="1"/>
  <c r="L88" i="1"/>
  <c r="H88" i="1"/>
  <c r="P87" i="1"/>
  <c r="N87" i="1"/>
  <c r="M87" i="1"/>
  <c r="L87" i="1"/>
  <c r="H87" i="1"/>
  <c r="P90" i="1"/>
  <c r="N90" i="1"/>
  <c r="M90" i="1"/>
  <c r="D16" i="2" s="1"/>
  <c r="L90" i="1"/>
  <c r="H90" i="1"/>
  <c r="P84" i="1"/>
  <c r="N84" i="1"/>
  <c r="M84" i="1"/>
  <c r="L84" i="1"/>
  <c r="H84" i="1"/>
  <c r="P86" i="1"/>
  <c r="N86" i="1"/>
  <c r="M86" i="1"/>
  <c r="L86" i="1"/>
  <c r="H86" i="1"/>
  <c r="P85" i="1"/>
  <c r="N85" i="1"/>
  <c r="M85" i="1"/>
  <c r="L85" i="1"/>
  <c r="H85" i="1"/>
  <c r="P83" i="1"/>
  <c r="F24" i="2" s="1"/>
  <c r="N83" i="1"/>
  <c r="E24" i="2" s="1"/>
  <c r="M83" i="1"/>
  <c r="D24" i="2" s="1"/>
  <c r="L83" i="1"/>
  <c r="H83" i="1"/>
  <c r="P82" i="1"/>
  <c r="N82" i="1"/>
  <c r="M82" i="1"/>
  <c r="L82" i="1"/>
  <c r="H82" i="1"/>
  <c r="P79" i="1"/>
  <c r="N79" i="1"/>
  <c r="M79" i="1"/>
  <c r="L79" i="1"/>
  <c r="H79" i="1"/>
  <c r="P81" i="1"/>
  <c r="N81" i="1"/>
  <c r="M81" i="1"/>
  <c r="L81" i="1"/>
  <c r="H81" i="1"/>
  <c r="P80" i="1"/>
  <c r="N80" i="1"/>
  <c r="M80" i="1"/>
  <c r="D10" i="3" s="1"/>
  <c r="L80" i="1"/>
  <c r="H80" i="1"/>
  <c r="P78" i="1"/>
  <c r="N78" i="1"/>
  <c r="M78" i="1"/>
  <c r="L78" i="1"/>
  <c r="H78" i="1"/>
  <c r="P75" i="1"/>
  <c r="N75" i="1"/>
  <c r="M75" i="1"/>
  <c r="L75" i="1"/>
  <c r="H75" i="1"/>
  <c r="P76" i="1"/>
  <c r="N76" i="1"/>
  <c r="M76" i="1"/>
  <c r="L76" i="1"/>
  <c r="H76" i="1"/>
  <c r="P77" i="1"/>
  <c r="N77" i="1"/>
  <c r="E7" i="3" s="1"/>
  <c r="M77" i="1"/>
  <c r="L77" i="1"/>
  <c r="H77" i="1"/>
  <c r="P72" i="1"/>
  <c r="N72" i="1"/>
  <c r="M72" i="1"/>
  <c r="L72" i="1"/>
  <c r="H72" i="1"/>
  <c r="P71" i="1"/>
  <c r="N71" i="1"/>
  <c r="M71" i="1"/>
  <c r="L71" i="1"/>
  <c r="H71" i="1"/>
  <c r="P74" i="1"/>
  <c r="N74" i="1"/>
  <c r="M74" i="1"/>
  <c r="L74" i="1"/>
  <c r="H74" i="1"/>
  <c r="P73" i="1"/>
  <c r="N73" i="1"/>
  <c r="E15" i="2" s="1"/>
  <c r="M73" i="1"/>
  <c r="D15" i="2" s="1"/>
  <c r="L73" i="1"/>
  <c r="H73" i="1"/>
  <c r="P67" i="1"/>
  <c r="N67" i="1"/>
  <c r="M67" i="1"/>
  <c r="L67" i="1"/>
  <c r="H67" i="1"/>
  <c r="P68" i="1"/>
  <c r="N68" i="1"/>
  <c r="M68" i="1"/>
  <c r="L68" i="1"/>
  <c r="H68" i="1"/>
  <c r="P69" i="1"/>
  <c r="N69" i="1"/>
  <c r="M69" i="1"/>
  <c r="L69" i="1"/>
  <c r="H69" i="1"/>
  <c r="P70" i="1"/>
  <c r="N70" i="1"/>
  <c r="M70" i="1"/>
  <c r="L70" i="1"/>
  <c r="H70" i="1"/>
  <c r="P66" i="1"/>
  <c r="N66" i="1"/>
  <c r="M66" i="1"/>
  <c r="L66" i="1"/>
  <c r="H66" i="1"/>
  <c r="P65" i="1"/>
  <c r="N65" i="1"/>
  <c r="M65" i="1"/>
  <c r="L65" i="1"/>
  <c r="H65" i="1"/>
  <c r="P64" i="1"/>
  <c r="N64" i="1"/>
  <c r="M64" i="1"/>
  <c r="L64" i="1"/>
  <c r="H64" i="1"/>
  <c r="P63" i="1"/>
  <c r="F20" i="2" s="1"/>
  <c r="N63" i="1"/>
  <c r="E20" i="2" s="1"/>
  <c r="M63" i="1"/>
  <c r="D20" i="2" s="1"/>
  <c r="L63" i="1"/>
  <c r="H63" i="1"/>
  <c r="P62" i="1"/>
  <c r="N62" i="1"/>
  <c r="M62" i="1"/>
  <c r="L62" i="1"/>
  <c r="H62" i="1"/>
  <c r="P61" i="1"/>
  <c r="N61" i="1"/>
  <c r="M61" i="1"/>
  <c r="L61" i="1"/>
  <c r="H61" i="1"/>
  <c r="P59" i="1"/>
  <c r="N59" i="1"/>
  <c r="M59" i="1"/>
  <c r="L59" i="1"/>
  <c r="H59" i="1"/>
  <c r="P60" i="1"/>
  <c r="N60" i="1"/>
  <c r="M60" i="1"/>
  <c r="D9" i="3" s="1"/>
  <c r="L60" i="1"/>
  <c r="H60" i="1"/>
  <c r="P58" i="1"/>
  <c r="N58" i="1"/>
  <c r="M58" i="1"/>
  <c r="L58" i="1"/>
  <c r="H58" i="1"/>
  <c r="P57" i="1"/>
  <c r="N57" i="1"/>
  <c r="M57" i="1"/>
  <c r="L57" i="1"/>
  <c r="H57" i="1"/>
  <c r="P56" i="1"/>
  <c r="N56" i="1"/>
  <c r="M56" i="1"/>
  <c r="L56" i="1"/>
  <c r="H56" i="1"/>
  <c r="P55" i="1"/>
  <c r="F29" i="2" s="1"/>
  <c r="N55" i="1"/>
  <c r="E29" i="2" s="1"/>
  <c r="M55" i="1"/>
  <c r="D29" i="2" s="1"/>
  <c r="L55" i="1"/>
  <c r="H55" i="1"/>
  <c r="P54" i="1"/>
  <c r="N54" i="1"/>
  <c r="M54" i="1"/>
  <c r="L54" i="1"/>
  <c r="H54" i="1"/>
  <c r="P53" i="1"/>
  <c r="N53" i="1"/>
  <c r="M53" i="1"/>
  <c r="L53" i="1"/>
  <c r="H53" i="1"/>
  <c r="P52" i="1"/>
  <c r="N52" i="1"/>
  <c r="M52" i="1"/>
  <c r="L52" i="1"/>
  <c r="H52" i="1"/>
  <c r="P51" i="1"/>
  <c r="F13" i="3" s="1"/>
  <c r="N51" i="1"/>
  <c r="E13" i="3" s="1"/>
  <c r="M51" i="1"/>
  <c r="D13" i="3" s="1"/>
  <c r="L51" i="1"/>
  <c r="H51" i="1"/>
  <c r="H50" i="1"/>
  <c r="H47" i="1"/>
  <c r="H44" i="1"/>
  <c r="H45" i="1"/>
  <c r="H39" i="1"/>
  <c r="H42" i="1"/>
  <c r="H38" i="1"/>
  <c r="H36" i="1"/>
  <c r="H31" i="1"/>
  <c r="H34" i="1"/>
  <c r="H27" i="1"/>
  <c r="H30" i="1"/>
  <c r="H26" i="1"/>
  <c r="H24" i="1"/>
  <c r="H22" i="1"/>
  <c r="H21" i="1"/>
  <c r="H15" i="1"/>
  <c r="H17" i="1"/>
  <c r="H14" i="1"/>
  <c r="H12" i="1"/>
  <c r="H7" i="1"/>
  <c r="H10" i="1"/>
  <c r="H49" i="1"/>
  <c r="H48" i="1"/>
  <c r="H46" i="1"/>
  <c r="H43" i="1"/>
  <c r="H40" i="1"/>
  <c r="H41" i="1"/>
  <c r="H35" i="1"/>
  <c r="H37" i="1"/>
  <c r="H33" i="1"/>
  <c r="H32" i="1"/>
  <c r="H29" i="1"/>
  <c r="H28" i="1"/>
  <c r="H25" i="1"/>
  <c r="H23" i="1"/>
  <c r="H19" i="1"/>
  <c r="H20" i="1"/>
  <c r="H16" i="1"/>
  <c r="H18" i="1"/>
  <c r="H13" i="1"/>
  <c r="H11" i="1"/>
  <c r="H9" i="1"/>
  <c r="H8" i="1"/>
  <c r="L50" i="1"/>
  <c r="L47" i="1"/>
  <c r="L44" i="1"/>
  <c r="L45" i="1"/>
  <c r="L39" i="1"/>
  <c r="L42" i="1"/>
  <c r="L38" i="1"/>
  <c r="L36" i="1"/>
  <c r="L31" i="1"/>
  <c r="L34" i="1"/>
  <c r="L27" i="1"/>
  <c r="L30" i="1"/>
  <c r="L26" i="1"/>
  <c r="L24" i="1"/>
  <c r="L22" i="1"/>
  <c r="L21" i="1"/>
  <c r="L15" i="1"/>
  <c r="L17" i="1"/>
  <c r="L14" i="1"/>
  <c r="L12" i="1"/>
  <c r="L7" i="1"/>
  <c r="L10" i="1"/>
  <c r="L49" i="1"/>
  <c r="L48" i="1"/>
  <c r="L46" i="1"/>
  <c r="L43" i="1"/>
  <c r="L40" i="1"/>
  <c r="L41" i="1"/>
  <c r="L35" i="1"/>
  <c r="L37" i="1"/>
  <c r="L33" i="1"/>
  <c r="L32" i="1"/>
  <c r="L29" i="1"/>
  <c r="L28" i="1"/>
  <c r="L25" i="1"/>
  <c r="L23" i="1"/>
  <c r="L19" i="1"/>
  <c r="L20" i="1"/>
  <c r="L8" i="1"/>
  <c r="L9" i="1"/>
  <c r="L11" i="1"/>
  <c r="L13" i="1"/>
  <c r="L16" i="1"/>
  <c r="L18" i="1"/>
  <c r="P50" i="1"/>
  <c r="N50" i="1"/>
  <c r="M50" i="1"/>
  <c r="P49" i="1"/>
  <c r="N49" i="1"/>
  <c r="M49" i="1"/>
  <c r="P47" i="1"/>
  <c r="N47" i="1"/>
  <c r="M47" i="1"/>
  <c r="P48" i="1"/>
  <c r="N48" i="1"/>
  <c r="E13" i="2" s="1"/>
  <c r="M48" i="1"/>
  <c r="P44" i="1"/>
  <c r="N44" i="1"/>
  <c r="M44" i="1"/>
  <c r="P46" i="1"/>
  <c r="N46" i="1"/>
  <c r="M46" i="1"/>
  <c r="P45" i="1"/>
  <c r="N45" i="1"/>
  <c r="M45" i="1"/>
  <c r="P43" i="1"/>
  <c r="F27" i="2" s="1"/>
  <c r="N43" i="1"/>
  <c r="E27" i="2" s="1"/>
  <c r="M43" i="1"/>
  <c r="D27" i="2" s="1"/>
  <c r="P39" i="1"/>
  <c r="N39" i="1"/>
  <c r="M39" i="1"/>
  <c r="P40" i="1"/>
  <c r="N40" i="1"/>
  <c r="M40" i="1"/>
  <c r="P42" i="1"/>
  <c r="N42" i="1"/>
  <c r="M42" i="1"/>
  <c r="P41" i="1"/>
  <c r="F12" i="2" s="1"/>
  <c r="N41" i="1"/>
  <c r="M41" i="1"/>
  <c r="P38" i="1"/>
  <c r="N38" i="1"/>
  <c r="M38" i="1"/>
  <c r="P35" i="1"/>
  <c r="N35" i="1"/>
  <c r="M35" i="1"/>
  <c r="P36" i="1"/>
  <c r="N36" i="1"/>
  <c r="M36" i="1"/>
  <c r="P37" i="1"/>
  <c r="N37" i="1"/>
  <c r="M37" i="1"/>
  <c r="P31" i="1"/>
  <c r="N31" i="1"/>
  <c r="M31" i="1"/>
  <c r="P33" i="1"/>
  <c r="N33" i="1"/>
  <c r="M33" i="1"/>
  <c r="P34" i="1"/>
  <c r="N34" i="1"/>
  <c r="M34" i="1"/>
  <c r="P32" i="1"/>
  <c r="N32" i="1"/>
  <c r="M32" i="1"/>
  <c r="P27" i="1"/>
  <c r="N27" i="1"/>
  <c r="M27" i="1"/>
  <c r="P29" i="1"/>
  <c r="N29" i="1"/>
  <c r="M29" i="1"/>
  <c r="P30" i="1"/>
  <c r="N30" i="1"/>
  <c r="M30" i="1"/>
  <c r="P28" i="1"/>
  <c r="N28" i="1"/>
  <c r="M28" i="1"/>
  <c r="P26" i="1"/>
  <c r="P25" i="1"/>
  <c r="P24" i="1"/>
  <c r="P23" i="1"/>
  <c r="F35" i="2" s="1"/>
  <c r="P22" i="1"/>
  <c r="P19" i="1"/>
  <c r="F33" i="2" s="1"/>
  <c r="P21" i="1"/>
  <c r="P20" i="1"/>
  <c r="P15" i="1"/>
  <c r="P16" i="1"/>
  <c r="P17" i="1"/>
  <c r="P18" i="1"/>
  <c r="P14" i="1"/>
  <c r="P13" i="1"/>
  <c r="P12" i="1"/>
  <c r="P11" i="1"/>
  <c r="P7" i="1"/>
  <c r="P9" i="1"/>
  <c r="P10" i="1"/>
  <c r="P8" i="1"/>
  <c r="N26" i="1"/>
  <c r="N25" i="1"/>
  <c r="N24" i="1"/>
  <c r="N23" i="1"/>
  <c r="E35" i="2" s="1"/>
  <c r="N22" i="1"/>
  <c r="N19" i="1"/>
  <c r="N21" i="1"/>
  <c r="N20" i="1"/>
  <c r="N15" i="1"/>
  <c r="N16" i="1"/>
  <c r="N17" i="1"/>
  <c r="N18" i="1"/>
  <c r="N14" i="1"/>
  <c r="N13" i="1"/>
  <c r="N12" i="1"/>
  <c r="N11" i="1"/>
  <c r="N7" i="1"/>
  <c r="N9" i="1"/>
  <c r="N10" i="1"/>
  <c r="N8" i="1"/>
  <c r="M26" i="1"/>
  <c r="O26" i="1" s="1"/>
  <c r="M25" i="1"/>
  <c r="O25" i="1" s="1"/>
  <c r="M24" i="1"/>
  <c r="M23" i="1"/>
  <c r="M22" i="1"/>
  <c r="O22" i="1" s="1"/>
  <c r="M19" i="1"/>
  <c r="M21" i="1"/>
  <c r="M20" i="1"/>
  <c r="M15" i="1"/>
  <c r="M16" i="1"/>
  <c r="M17" i="1"/>
  <c r="M18" i="1"/>
  <c r="M14" i="1"/>
  <c r="M13" i="1"/>
  <c r="M12" i="1"/>
  <c r="M11" i="1"/>
  <c r="M7" i="1"/>
  <c r="M9" i="1"/>
  <c r="M10" i="1"/>
  <c r="M8" i="1"/>
  <c r="D33" i="2" l="1"/>
  <c r="E33" i="2"/>
  <c r="E22" i="2"/>
  <c r="E30" i="2"/>
  <c r="E26" i="2"/>
  <c r="D14" i="3"/>
  <c r="E14" i="3"/>
  <c r="F14" i="3"/>
  <c r="D22" i="2"/>
  <c r="D30" i="2"/>
  <c r="F9" i="3"/>
  <c r="F16" i="2"/>
  <c r="F10" i="3"/>
  <c r="E10" i="3"/>
  <c r="F30" i="2"/>
  <c r="F22" i="2"/>
  <c r="E11" i="3"/>
  <c r="F11" i="3"/>
  <c r="D8" i="3"/>
  <c r="E8" i="3"/>
  <c r="F8" i="3"/>
  <c r="F7" i="3"/>
  <c r="D7" i="3"/>
  <c r="D9" i="2"/>
  <c r="F15" i="2"/>
  <c r="E16" i="2"/>
  <c r="E9" i="2"/>
  <c r="F9" i="2"/>
  <c r="E9" i="3"/>
  <c r="F13" i="2"/>
  <c r="D13" i="2"/>
  <c r="D12" i="2"/>
  <c r="E12" i="2"/>
  <c r="D26" i="2"/>
  <c r="F26" i="2"/>
  <c r="D11" i="3"/>
  <c r="O23" i="1"/>
  <c r="D35" i="2"/>
  <c r="O18" i="1"/>
  <c r="O7" i="1"/>
  <c r="O75" i="1"/>
  <c r="O59" i="1"/>
  <c r="O52" i="1"/>
  <c r="O15" i="1"/>
  <c r="O41" i="1"/>
  <c r="O38" i="1"/>
  <c r="O32" i="1"/>
  <c r="O27" i="1"/>
  <c r="O29" i="1"/>
  <c r="O8" i="1"/>
  <c r="O40" i="1"/>
  <c r="O85" i="1"/>
  <c r="O19" i="1"/>
  <c r="O36" i="1"/>
  <c r="O9" i="1"/>
  <c r="O77" i="1"/>
  <c r="O83" i="1"/>
  <c r="O33" i="1"/>
  <c r="O35" i="1"/>
  <c r="O42" i="1"/>
  <c r="O30" i="1"/>
  <c r="O31" i="1"/>
  <c r="O39" i="1"/>
  <c r="O44" i="1"/>
  <c r="O62" i="1"/>
  <c r="O89" i="1"/>
  <c r="O37" i="1"/>
  <c r="O50" i="1"/>
  <c r="O72" i="1"/>
  <c r="O13" i="1"/>
  <c r="O21" i="1"/>
  <c r="O11" i="1"/>
  <c r="O20" i="1"/>
  <c r="O28" i="1"/>
  <c r="O45" i="1"/>
  <c r="O56" i="1"/>
  <c r="O63" i="1"/>
  <c r="O64" i="1"/>
  <c r="O69" i="1"/>
  <c r="O87" i="1"/>
  <c r="O88" i="1"/>
  <c r="O51" i="1"/>
  <c r="O16" i="1"/>
  <c r="O24" i="1"/>
  <c r="O34" i="1"/>
  <c r="O43" i="1"/>
  <c r="O61" i="1"/>
  <c r="O84" i="1"/>
  <c r="O10" i="1"/>
  <c r="O14" i="1"/>
  <c r="O46" i="1"/>
  <c r="O47" i="1"/>
  <c r="O60" i="1"/>
  <c r="O68" i="1"/>
  <c r="O74" i="1"/>
  <c r="O90" i="1"/>
  <c r="O86" i="1"/>
  <c r="O81" i="1"/>
  <c r="O76" i="1"/>
  <c r="O82" i="1"/>
  <c r="O78" i="1"/>
  <c r="O80" i="1"/>
  <c r="O79" i="1"/>
  <c r="O12" i="1"/>
  <c r="O67" i="1"/>
  <c r="O71" i="1"/>
  <c r="O70" i="1"/>
  <c r="O73" i="1"/>
  <c r="O66" i="1"/>
  <c r="O17" i="1"/>
  <c r="O65" i="1"/>
  <c r="O58" i="1"/>
  <c r="O54" i="1"/>
  <c r="O57" i="1"/>
  <c r="O53" i="1"/>
  <c r="O55" i="1"/>
  <c r="O49" i="1"/>
  <c r="O48" i="1"/>
  <c r="G30" i="2" l="1"/>
  <c r="G16" i="2"/>
  <c r="G35" i="2"/>
  <c r="G25" i="2"/>
  <c r="G24" i="2" l="1"/>
  <c r="G8" i="3"/>
  <c r="G13" i="3"/>
  <c r="G9" i="3"/>
  <c r="G10" i="3"/>
  <c r="G23" i="2"/>
  <c r="G20" i="2"/>
  <c r="G15" i="2"/>
  <c r="G29" i="2"/>
  <c r="G9" i="2"/>
  <c r="G17" i="2"/>
  <c r="G18" i="2"/>
  <c r="G33" i="2"/>
  <c r="G11" i="2"/>
  <c r="G27" i="2"/>
  <c r="G31" i="2"/>
  <c r="G10" i="2"/>
  <c r="G11" i="3"/>
  <c r="G14" i="2"/>
  <c r="G12" i="2"/>
  <c r="G21" i="2"/>
  <c r="G12" i="3"/>
  <c r="G7" i="3"/>
  <c r="G22" i="2"/>
  <c r="G13" i="2"/>
  <c r="G26" i="2"/>
  <c r="G14" i="3"/>
  <c r="G15" i="3"/>
  <c r="G7" i="2"/>
  <c r="G32" i="2"/>
  <c r="G19" i="2"/>
</calcChain>
</file>

<file path=xl/sharedStrings.xml><?xml version="1.0" encoding="utf-8"?>
<sst xmlns="http://schemas.openxmlformats.org/spreadsheetml/2006/main" count="393" uniqueCount="116">
  <si>
    <t>1.dráha</t>
  </si>
  <si>
    <t>2.dráha</t>
  </si>
  <si>
    <t>Celkem</t>
  </si>
  <si>
    <t>plné</t>
  </si>
  <si>
    <t>dor</t>
  </si>
  <si>
    <t>suma</t>
  </si>
  <si>
    <t>chyby</t>
  </si>
  <si>
    <t>Nához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</si>
  <si>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</si>
  <si>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</si>
  <si>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</si>
  <si>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</si>
  <si>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</si>
  <si>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</si>
  <si>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</si>
  <si>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</si>
  <si>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</si>
  <si>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</si>
  <si>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</si>
  <si>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</si>
  <si>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</si>
  <si>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</si>
  <si>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</si>
  <si>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</si>
  <si>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</si>
  <si>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</si>
  <si>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</si>
  <si>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</si>
  <si>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</si>
  <si>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</si>
  <si>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</si>
  <si>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</si>
  <si>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datum</t>
  </si>
  <si>
    <t>náhozu</t>
  </si>
  <si>
    <t>20.</t>
  </si>
  <si>
    <t>21.</t>
  </si>
  <si>
    <t>22.</t>
  </si>
  <si>
    <t>23.</t>
  </si>
  <si>
    <t>24.</t>
  </si>
  <si>
    <t>25.</t>
  </si>
  <si>
    <t>26.</t>
  </si>
  <si>
    <t>27.</t>
  </si>
  <si>
    <t>muži</t>
  </si>
  <si>
    <t>ženy</t>
  </si>
  <si>
    <t xml:space="preserve">                     Jednotlivci 2022 - náhozy</t>
  </si>
  <si>
    <t>Družstvo</t>
  </si>
  <si>
    <t>Otrubová Božena</t>
  </si>
  <si>
    <t>2.5.</t>
  </si>
  <si>
    <t>Rambousková Věra</t>
  </si>
  <si>
    <t>Čechová Iva</t>
  </si>
  <si>
    <t>na drahách</t>
  </si>
  <si>
    <t>Kratochvíl Petr</t>
  </si>
  <si>
    <t>Čech Pavel</t>
  </si>
  <si>
    <t>3-4</t>
  </si>
  <si>
    <t>1-2</t>
  </si>
  <si>
    <t>2.5</t>
  </si>
  <si>
    <t>Šustr jan</t>
  </si>
  <si>
    <t>Hayn Arnošt</t>
  </si>
  <si>
    <t>Ferik Lukáš</t>
  </si>
  <si>
    <t>Smejkal Jiří</t>
  </si>
  <si>
    <t>Žabaři</t>
  </si>
  <si>
    <t>Novák Zdeněk</t>
  </si>
  <si>
    <t>Hadraba Miroslav</t>
  </si>
  <si>
    <t>MARODI Rýmařov</t>
  </si>
  <si>
    <t>4.5.</t>
  </si>
  <si>
    <t>Jurášová Alena</t>
  </si>
  <si>
    <t>Heisig Rudolf</t>
  </si>
  <si>
    <t>Baskeťáci</t>
  </si>
  <si>
    <t>Čáslavová Hanka</t>
  </si>
  <si>
    <t>Šoltés Josef</t>
  </si>
  <si>
    <t>Caha Zdeněk</t>
  </si>
  <si>
    <t>Rychnovský Tomáš</t>
  </si>
  <si>
    <t>1_2</t>
  </si>
  <si>
    <t>Sokolíci</t>
  </si>
  <si>
    <t>Čeperová Olga</t>
  </si>
  <si>
    <t>Klíčníková Jarka</t>
  </si>
  <si>
    <t>Němec Libor</t>
  </si>
  <si>
    <t>Čepera Vít</t>
  </si>
  <si>
    <t>VIPER</t>
  </si>
  <si>
    <t>4.5</t>
  </si>
  <si>
    <t>Slezák Stanislav</t>
  </si>
  <si>
    <t>Sedlák</t>
  </si>
  <si>
    <t>Peška Jiří</t>
  </si>
  <si>
    <t>9.5.</t>
  </si>
  <si>
    <t>Šoltés Adam</t>
  </si>
  <si>
    <t>11.5.</t>
  </si>
  <si>
    <t>1.2</t>
  </si>
  <si>
    <t>Buček Milan</t>
  </si>
  <si>
    <t>Srkla</t>
  </si>
  <si>
    <t>Zajíc David</t>
  </si>
  <si>
    <t>Svoboda Petr</t>
  </si>
  <si>
    <t>Svoboda Jan</t>
  </si>
  <si>
    <t>Zmeškal Jaroslav</t>
  </si>
  <si>
    <t>Alpa camp</t>
  </si>
  <si>
    <t>23.5.</t>
  </si>
  <si>
    <t>Janda Milan</t>
  </si>
  <si>
    <t>25.5.</t>
  </si>
  <si>
    <t>Večeřová Lenka</t>
  </si>
  <si>
    <t>Divoké Qočky</t>
  </si>
  <si>
    <t>Podešť Ctirad</t>
  </si>
  <si>
    <t>r</t>
  </si>
  <si>
    <t>1.6.</t>
  </si>
  <si>
    <t>Tescan</t>
  </si>
  <si>
    <t>8.6.</t>
  </si>
  <si>
    <t>Fiala Martin</t>
  </si>
  <si>
    <t>Urbánek Michael</t>
  </si>
  <si>
    <t>Trávníček Tomáš</t>
  </si>
  <si>
    <t>Tonová Petra</t>
  </si>
  <si>
    <t>28.</t>
  </si>
  <si>
    <t>29.</t>
  </si>
  <si>
    <t>Matoušek Mirek</t>
  </si>
  <si>
    <t>Nevřala Zdeněk</t>
  </si>
  <si>
    <t>15.6.</t>
  </si>
  <si>
    <t>22.6.</t>
  </si>
  <si>
    <r>
      <t xml:space="preserve"> Jednotlivci 2022 - </t>
    </r>
    <r>
      <rPr>
        <b/>
        <sz val="14"/>
        <color rgb="FF00B050"/>
        <rFont val="Arial"/>
        <family val="2"/>
        <charset val="238"/>
      </rPr>
      <t>konečné výsledky</t>
    </r>
  </si>
  <si>
    <r>
      <t xml:space="preserve"> Jednotlivci 2022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indexed="12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>konečné výsledky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</si>
</sst>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sz val="14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31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57">
    <xf numFmtId="0" fontId="0" fillId="0" borderId="0" xfId="0"/>
    <xf numFmtId="0" fontId="8" fillId="0" borderId="0" xfId="1"/>
    <xf numFmtId="0" fontId="8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8" fillId="0" borderId="1" xfId="1" applyBorder="1" applyAlignment="1" applyProtection="1">
      <alignment horizontal="center"/>
      <protection locked="0" hidden="1"/>
    </xf>
    <xf numFmtId="0" fontId="8" fillId="0" borderId="2" xfId="1" applyBorder="1" applyAlignment="1" applyProtection="1">
      <alignment horizontal="center"/>
      <protection locked="0" hidden="1"/>
    </xf>
    <xf numFmtId="0" fontId="8" fillId="2" borderId="1" xfId="1" applyFill="1" applyBorder="1" applyAlignment="1" applyProtection="1">
      <alignment horizontal="center"/>
      <protection hidden="1"/>
    </xf>
    <xf numFmtId="0" fontId="8" fillId="0" borderId="3" xfId="1" applyBorder="1" applyAlignment="1" applyProtection="1">
      <alignment horizontal="center"/>
      <protection locked="0" hidden="1"/>
    </xf>
    <xf numFmtId="0" fontId="8" fillId="0" borderId="4" xfId="1" applyBorder="1" applyAlignment="1" applyProtection="1">
      <alignment horizontal="center"/>
      <protection locked="0" hidden="1"/>
    </xf>
    <xf numFmtId="0" fontId="8" fillId="2" borderId="3" xfId="1" applyFill="1" applyBorder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0" fontId="8" fillId="3" borderId="2" xfId="1" applyFill="1" applyBorder="1" applyAlignment="1" applyProtection="1">
      <alignment horizontal="center"/>
      <protection hidden="1"/>
    </xf>
    <xf numFmtId="0" fontId="8" fillId="3" borderId="1" xfId="1" applyFill="1" applyBorder="1" applyAlignment="1" applyProtection="1">
      <alignment horizontal="center"/>
      <protection hidden="1"/>
    </xf>
    <xf numFmtId="0" fontId="8" fillId="3" borderId="4" xfId="1" applyFill="1" applyBorder="1" applyAlignment="1" applyProtection="1">
      <alignment horizontal="center"/>
      <protection hidden="1"/>
    </xf>
    <xf numFmtId="0" fontId="8" fillId="3" borderId="3" xfId="1" applyFill="1" applyBorder="1" applyAlignment="1" applyProtection="1">
      <alignment horizontal="center"/>
      <protection hidden="1"/>
    </xf>
    <xf numFmtId="0" fontId="8" fillId="0" borderId="5" xfId="1" applyBorder="1" applyAlignment="1" applyProtection="1">
      <alignment horizontal="center"/>
      <protection locked="0" hidden="1"/>
    </xf>
    <xf numFmtId="0" fontId="8" fillId="0" borderId="6" xfId="1" applyBorder="1" applyAlignment="1" applyProtection="1">
      <alignment horizontal="center"/>
      <protection locked="0" hidden="1"/>
    </xf>
    <xf numFmtId="0" fontId="0" fillId="0" borderId="7" xfId="1" applyFont="1" applyBorder="1" applyAlignment="1">
      <alignment horizontal="center" vertical="center"/>
    </xf>
    <xf numFmtId="0" fontId="8" fillId="2" borderId="8" xfId="1" applyFill="1" applyBorder="1" applyAlignment="1" applyProtection="1">
      <alignment horizontal="center"/>
      <protection hidden="1"/>
    </xf>
    <xf numFmtId="0" fontId="8" fillId="0" borderId="9" xfId="1" applyBorder="1" applyAlignment="1" applyProtection="1">
      <alignment horizontal="center"/>
      <protection locked="0" hidden="1"/>
    </xf>
    <xf numFmtId="0" fontId="8" fillId="0" borderId="10" xfId="1" applyBorder="1" applyAlignment="1" applyProtection="1">
      <alignment horizontal="center"/>
      <protection locked="0" hidden="1"/>
    </xf>
    <xf numFmtId="0" fontId="8" fillId="0" borderId="11" xfId="1" applyBorder="1" applyAlignment="1" applyProtection="1">
      <alignment horizontal="center"/>
      <protection locked="0" hidden="1"/>
    </xf>
    <xf numFmtId="0" fontId="8" fillId="0" borderId="12" xfId="1" applyBorder="1" applyAlignment="1" applyProtection="1">
      <alignment horizontal="center"/>
      <protection locked="0" hidden="1"/>
    </xf>
    <xf numFmtId="0" fontId="8" fillId="0" borderId="13" xfId="1" applyBorder="1" applyAlignment="1" applyProtection="1">
      <alignment horizontal="center"/>
      <protection locked="0" hidden="1"/>
    </xf>
    <xf numFmtId="0" fontId="8" fillId="0" borderId="14" xfId="1" applyBorder="1" applyAlignment="1" applyProtection="1">
      <alignment horizontal="center"/>
      <protection locked="0" hidden="1"/>
    </xf>
    <xf numFmtId="0" fontId="6" fillId="0" borderId="17" xfId="1" applyFont="1" applyBorder="1" applyAlignment="1">
      <alignment horizontal="center" vertical="center"/>
    </xf>
    <xf numFmtId="0" fontId="0" fillId="4" borderId="18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0" fillId="4" borderId="19" xfId="1" applyFont="1" applyFill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0" fontId="8" fillId="2" borderId="20" xfId="1" applyFill="1" applyBorder="1" applyAlignment="1" applyProtection="1">
      <alignment horizontal="center"/>
      <protection hidden="1"/>
    </xf>
    <xf numFmtId="0" fontId="2" fillId="0" borderId="0" xfId="1" applyFont="1" applyBorder="1" applyAlignment="1">
      <alignment horizontal="center"/>
    </xf>
    <xf numFmtId="0" fontId="8" fillId="0" borderId="0" xfId="1" applyBorder="1" applyAlignment="1">
      <alignment horizontal="center"/>
    </xf>
    <xf numFmtId="0" fontId="8" fillId="0" borderId="21" xfId="1" applyBorder="1" applyAlignment="1" applyProtection="1">
      <alignment horizontal="center"/>
      <protection locked="0" hidden="1"/>
    </xf>
    <xf numFmtId="0" fontId="8" fillId="0" borderId="22" xfId="1" applyBorder="1" applyAlignment="1" applyProtection="1">
      <alignment horizontal="center"/>
      <protection locked="0" hidden="1"/>
    </xf>
    <xf numFmtId="0" fontId="8" fillId="0" borderId="23" xfId="1" applyBorder="1" applyAlignment="1" applyProtection="1">
      <alignment horizontal="center"/>
      <protection locked="0" hidden="1"/>
    </xf>
    <xf numFmtId="0" fontId="8" fillId="0" borderId="24" xfId="1" applyBorder="1" applyAlignment="1" applyProtection="1">
      <alignment horizontal="center"/>
      <protection locked="0" hidden="1"/>
    </xf>
    <xf numFmtId="0" fontId="8" fillId="0" borderId="25" xfId="1" applyBorder="1" applyAlignment="1" applyProtection="1">
      <alignment horizontal="center"/>
      <protection locked="0" hidden="1"/>
    </xf>
    <xf numFmtId="0" fontId="8" fillId="0" borderId="26" xfId="1" applyBorder="1" applyAlignment="1" applyProtection="1">
      <alignment horizontal="center"/>
      <protection locked="0" hidden="1"/>
    </xf>
    <xf numFmtId="0" fontId="8" fillId="3" borderId="21" xfId="1" applyFill="1" applyBorder="1" applyAlignment="1" applyProtection="1">
      <alignment horizontal="center"/>
      <protection hidden="1"/>
    </xf>
    <xf numFmtId="0" fontId="8" fillId="3" borderId="22" xfId="1" applyFill="1" applyBorder="1" applyAlignment="1" applyProtection="1">
      <alignment horizontal="center"/>
      <protection hidden="1"/>
    </xf>
    <xf numFmtId="0" fontId="8" fillId="2" borderId="22" xfId="1" applyFill="1" applyBorder="1" applyAlignment="1" applyProtection="1">
      <alignment horizontal="center"/>
      <protection hidden="1"/>
    </xf>
    <xf numFmtId="0" fontId="9" fillId="0" borderId="0" xfId="1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4" borderId="37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6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0" fillId="0" borderId="42" xfId="1" applyFont="1" applyBorder="1" applyAlignment="1">
      <alignment horizontal="center" vertical="center"/>
    </xf>
    <xf numFmtId="14" fontId="6" fillId="0" borderId="43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6" fillId="0" borderId="35" xfId="1" applyNumberFormat="1" applyFont="1" applyBorder="1" applyAlignment="1">
      <alignment horizontal="center" vertical="center"/>
    </xf>
    <xf numFmtId="14" fontId="2" fillId="0" borderId="36" xfId="1" applyNumberFormat="1" applyFont="1" applyBorder="1" applyAlignment="1">
      <alignment horizontal="center" vertical="center"/>
    </xf>
    <xf numFmtId="0" fontId="8" fillId="3" borderId="45" xfId="1" applyFill="1" applyBorder="1" applyAlignment="1" applyProtection="1">
      <alignment horizontal="center"/>
      <protection hidden="1"/>
    </xf>
    <xf numFmtId="0" fontId="8" fillId="3" borderId="46" xfId="1" applyFill="1" applyBorder="1" applyAlignment="1" applyProtection="1">
      <alignment horizontal="center"/>
      <protection hidden="1"/>
    </xf>
    <xf numFmtId="0" fontId="8" fillId="2" borderId="46" xfId="1" applyFill="1" applyBorder="1" applyAlignment="1" applyProtection="1">
      <alignment horizontal="center"/>
      <protection hidden="1"/>
    </xf>
    <xf numFmtId="0" fontId="5" fillId="4" borderId="47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4" borderId="48" xfId="1" applyFont="1" applyFill="1" applyBorder="1" applyAlignment="1">
      <alignment horizontal="center"/>
    </xf>
    <xf numFmtId="0" fontId="8" fillId="3" borderId="49" xfId="1" applyFill="1" applyBorder="1" applyAlignment="1" applyProtection="1">
      <alignment horizontal="center"/>
      <protection locked="0" hidden="1"/>
    </xf>
    <xf numFmtId="0" fontId="8" fillId="3" borderId="50" xfId="1" applyFill="1" applyBorder="1" applyAlignment="1" applyProtection="1">
      <alignment horizontal="center"/>
      <protection locked="0" hidden="1"/>
    </xf>
    <xf numFmtId="0" fontId="8" fillId="3" borderId="51" xfId="1" applyFill="1" applyBorder="1" applyAlignment="1" applyProtection="1">
      <alignment horizontal="center"/>
      <protection locked="0" hidden="1"/>
    </xf>
    <xf numFmtId="0" fontId="8" fillId="3" borderId="52" xfId="1" applyFill="1" applyBorder="1" applyAlignment="1" applyProtection="1">
      <alignment horizontal="center"/>
      <protection locked="0" hidden="1"/>
    </xf>
    <xf numFmtId="0" fontId="8" fillId="0" borderId="0" xfId="1" applyBorder="1"/>
    <xf numFmtId="0" fontId="2" fillId="0" borderId="61" xfId="0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8" fillId="0" borderId="62" xfId="1" applyBorder="1" applyAlignment="1" applyProtection="1">
      <alignment horizontal="center"/>
      <protection locked="0" hidden="1"/>
    </xf>
    <xf numFmtId="0" fontId="8" fillId="3" borderId="62" xfId="1" applyFill="1" applyBorder="1" applyAlignment="1" applyProtection="1">
      <alignment horizontal="center"/>
      <protection hidden="1"/>
    </xf>
    <xf numFmtId="0" fontId="8" fillId="3" borderId="10" xfId="1" applyFill="1" applyBorder="1" applyAlignment="1" applyProtection="1">
      <alignment horizontal="center"/>
      <protection hidden="1"/>
    </xf>
    <xf numFmtId="0" fontId="8" fillId="2" borderId="10" xfId="1" applyFill="1" applyBorder="1" applyAlignment="1" applyProtection="1">
      <alignment horizontal="center"/>
      <protection hidden="1"/>
    </xf>
    <xf numFmtId="0" fontId="8" fillId="0" borderId="63" xfId="1" applyBorder="1" applyAlignment="1" applyProtection="1">
      <alignment horizontal="center"/>
      <protection locked="0" hidden="1"/>
    </xf>
    <xf numFmtId="0" fontId="8" fillId="0" borderId="64" xfId="1" applyBorder="1" applyAlignment="1" applyProtection="1">
      <alignment horizontal="center"/>
      <protection locked="0" hidden="1"/>
    </xf>
    <xf numFmtId="0" fontId="8" fillId="0" borderId="65" xfId="1" applyBorder="1" applyAlignment="1" applyProtection="1">
      <alignment horizontal="center"/>
      <protection locked="0" hidden="1"/>
    </xf>
    <xf numFmtId="0" fontId="8" fillId="0" borderId="66" xfId="1" applyBorder="1" applyAlignment="1" applyProtection="1">
      <alignment horizontal="center"/>
      <protection locked="0" hidden="1"/>
    </xf>
    <xf numFmtId="0" fontId="8" fillId="0" borderId="67" xfId="1" applyBorder="1" applyAlignment="1" applyProtection="1">
      <alignment horizontal="center"/>
      <protection locked="0" hidden="1"/>
    </xf>
    <xf numFmtId="0" fontId="8" fillId="0" borderId="68" xfId="1" applyBorder="1" applyAlignment="1" applyProtection="1">
      <alignment horizontal="center"/>
      <protection locked="0" hidden="1"/>
    </xf>
    <xf numFmtId="0" fontId="8" fillId="3" borderId="63" xfId="1" applyFill="1" applyBorder="1" applyAlignment="1" applyProtection="1">
      <alignment horizontal="center"/>
      <protection hidden="1"/>
    </xf>
    <xf numFmtId="0" fontId="8" fillId="3" borderId="64" xfId="1" applyFill="1" applyBorder="1" applyAlignment="1" applyProtection="1">
      <alignment horizontal="center"/>
      <protection hidden="1"/>
    </xf>
    <xf numFmtId="0" fontId="8" fillId="2" borderId="64" xfId="1" applyFill="1" applyBorder="1" applyAlignment="1" applyProtection="1">
      <alignment horizontal="center"/>
      <protection hidden="1"/>
    </xf>
    <xf numFmtId="0" fontId="8" fillId="3" borderId="35" xfId="1" applyFill="1" applyBorder="1" applyAlignment="1" applyProtection="1">
      <alignment horizontal="center"/>
      <protection hidden="1"/>
    </xf>
    <xf numFmtId="0" fontId="8" fillId="2" borderId="54" xfId="1" applyFill="1" applyBorder="1" applyAlignment="1" applyProtection="1">
      <alignment horizontal="center"/>
      <protection hidden="1"/>
    </xf>
    <xf numFmtId="0" fontId="8" fillId="0" borderId="45" xfId="1" applyBorder="1" applyAlignment="1" applyProtection="1">
      <alignment horizontal="center"/>
      <protection locked="0" hidden="1"/>
    </xf>
    <xf numFmtId="0" fontId="8" fillId="0" borderId="46" xfId="1" applyBorder="1" applyAlignment="1" applyProtection="1">
      <alignment horizontal="center"/>
      <protection locked="0" hidden="1"/>
    </xf>
    <xf numFmtId="0" fontId="8" fillId="0" borderId="69" xfId="1" applyBorder="1" applyAlignment="1" applyProtection="1">
      <alignment horizontal="center"/>
      <protection locked="0" hidden="1"/>
    </xf>
    <xf numFmtId="0" fontId="8" fillId="0" borderId="17" xfId="1" applyBorder="1" applyAlignment="1">
      <alignment horizontal="center"/>
    </xf>
    <xf numFmtId="0" fontId="8" fillId="3" borderId="70" xfId="1" applyFill="1" applyBorder="1" applyAlignment="1" applyProtection="1">
      <alignment horizontal="center"/>
      <protection hidden="1"/>
    </xf>
    <xf numFmtId="0" fontId="8" fillId="0" borderId="61" xfId="1" applyBorder="1" applyAlignment="1" applyProtection="1">
      <alignment horizontal="center"/>
      <protection locked="0" hidden="1"/>
    </xf>
    <xf numFmtId="0" fontId="8" fillId="0" borderId="71" xfId="1" applyBorder="1" applyAlignment="1" applyProtection="1">
      <alignment horizontal="center"/>
      <protection locked="0" hidden="1"/>
    </xf>
    <xf numFmtId="0" fontId="8" fillId="2" borderId="71" xfId="1" applyFill="1" applyBorder="1" applyAlignment="1" applyProtection="1">
      <alignment horizontal="center"/>
      <protection hidden="1"/>
    </xf>
    <xf numFmtId="0" fontId="8" fillId="0" borderId="53" xfId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14" fontId="6" fillId="0" borderId="73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4" fontId="2" fillId="0" borderId="53" xfId="1" applyNumberFormat="1" applyFont="1" applyBorder="1" applyAlignment="1">
      <alignment horizontal="center" vertical="center"/>
    </xf>
    <xf numFmtId="0" fontId="8" fillId="3" borderId="32" xfId="1" applyFill="1" applyBorder="1" applyAlignment="1" applyProtection="1">
      <alignment horizontal="center"/>
      <protection locked="0" hidden="1"/>
    </xf>
    <xf numFmtId="0" fontId="8" fillId="2" borderId="75" xfId="1" applyFill="1" applyBorder="1" applyAlignment="1" applyProtection="1">
      <alignment horizontal="center"/>
      <protection hidden="1"/>
    </xf>
    <xf numFmtId="0" fontId="6" fillId="0" borderId="76" xfId="1" applyFont="1" applyBorder="1" applyAlignment="1">
      <alignment horizontal="center" vertical="center"/>
    </xf>
    <xf numFmtId="0" fontId="0" fillId="0" borderId="77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0" fillId="0" borderId="78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4" borderId="74" xfId="1" applyFont="1" applyFill="1" applyBorder="1" applyAlignment="1">
      <alignment horizontal="center"/>
    </xf>
    <xf numFmtId="0" fontId="2" fillId="4" borderId="79" xfId="1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7" fillId="0" borderId="49" xfId="0" applyNumberFormat="1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14" fontId="2" fillId="0" borderId="43" xfId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49" fontId="2" fillId="0" borderId="53" xfId="1" applyNumberFormat="1" applyFont="1" applyBorder="1" applyAlignment="1">
      <alignment horizontal="center" vertical="center"/>
    </xf>
    <xf numFmtId="49" fontId="6" fillId="0" borderId="73" xfId="1" applyNumberFormat="1" applyFont="1" applyBorder="1" applyAlignment="1">
      <alignment horizontal="center" vertical="center"/>
    </xf>
    <xf numFmtId="49" fontId="2" fillId="0" borderId="36" xfId="1" applyNumberFormat="1" applyFont="1" applyBorder="1" applyAlignment="1">
      <alignment horizontal="center" vertical="center"/>
    </xf>
    <xf numFmtId="49" fontId="2" fillId="0" borderId="35" xfId="1" applyNumberFormat="1" applyFont="1" applyBorder="1" applyAlignment="1">
      <alignment horizontal="center" vertical="center"/>
    </xf>
    <xf numFmtId="49" fontId="6" fillId="0" borderId="72" xfId="1" applyNumberFormat="1" applyFont="1" applyBorder="1" applyAlignment="1">
      <alignment horizontal="center" vertical="center"/>
    </xf>
    <xf numFmtId="49" fontId="0" fillId="0" borderId="36" xfId="1" applyNumberFormat="1" applyFont="1" applyBorder="1" applyAlignment="1">
      <alignment horizontal="center" vertical="center"/>
    </xf>
    <xf numFmtId="49" fontId="0" fillId="0" borderId="53" xfId="1" applyNumberFormat="1" applyFont="1" applyBorder="1" applyAlignment="1">
      <alignment horizontal="center" vertical="center"/>
    </xf>
    <xf numFmtId="49" fontId="2" fillId="0" borderId="43" xfId="1" applyNumberFormat="1" applyFont="1" applyBorder="1" applyAlignment="1">
      <alignment horizontal="center" vertical="center"/>
    </xf>
    <xf numFmtId="49" fontId="6" fillId="0" borderId="53" xfId="1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/>
    </xf>
    <xf numFmtId="0" fontId="2" fillId="0" borderId="41" xfId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/>
    </xf>
    <xf numFmtId="14" fontId="2" fillId="0" borderId="35" xfId="1" applyNumberFormat="1" applyFont="1" applyBorder="1" applyAlignment="1">
      <alignment horizontal="center" vertical="center"/>
    </xf>
    <xf numFmtId="14" fontId="6" fillId="0" borderId="36" xfId="1" applyNumberFormat="1" applyFont="1" applyBorder="1" applyAlignment="1">
      <alignment horizontal="center" vertical="center"/>
    </xf>
    <xf numFmtId="0" fontId="2" fillId="0" borderId="63" xfId="1" applyFont="1" applyBorder="1" applyAlignment="1" applyProtection="1">
      <alignment horizontal="center"/>
      <protection locked="0" hidden="1"/>
    </xf>
    <xf numFmtId="0" fontId="8" fillId="0" borderId="81" xfId="1" applyBorder="1" applyAlignment="1" applyProtection="1">
      <alignment horizontal="center"/>
      <protection locked="0" hidden="1"/>
    </xf>
    <xf numFmtId="49" fontId="2" fillId="0" borderId="72" xfId="1" applyNumberFormat="1" applyFont="1" applyBorder="1" applyAlignment="1">
      <alignment horizontal="center" vertical="center"/>
    </xf>
    <xf numFmtId="0" fontId="2" fillId="4" borderId="55" xfId="1" applyFont="1" applyFill="1" applyBorder="1" applyAlignment="1">
      <alignment horizontal="center"/>
    </xf>
    <xf numFmtId="0" fontId="2" fillId="4" borderId="56" xfId="1" applyFont="1" applyFill="1" applyBorder="1" applyAlignment="1">
      <alignment horizontal="center"/>
    </xf>
    <xf numFmtId="0" fontId="2" fillId="4" borderId="57" xfId="1" applyFont="1" applyFill="1" applyBorder="1" applyAlignment="1">
      <alignment horizontal="center"/>
    </xf>
    <xf numFmtId="0" fontId="2" fillId="4" borderId="58" xfId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 vertical="center"/>
    </xf>
    <xf numFmtId="0" fontId="2" fillId="4" borderId="60" xfId="1" applyFont="1" applyFill="1" applyBorder="1" applyAlignment="1">
      <alignment horizontal="center"/>
    </xf>
    <xf numFmtId="0" fontId="2" fillId="4" borderId="74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8"/>
  <sheetViews>
    <sheetView tabSelected="1" workbookViewId="0">
      <selection activeCell="B8" sqref="B8"/>
    </sheetView>
  </sheetViews>
  <sheetFormatPr defaultColWidth="8.7109375" defaultRowHeight="12.75" customHeight="1" x14ac:dyDescent="0.2"/>
  <cols>
    <col min="1" max="2" width="22.42578125" style="1" customWidth="1"/>
    <col min="3" max="3" width="12.42578125" style="1" customWidth="1"/>
    <col min="4" max="4" width="11.85546875" style="2" customWidth="1"/>
    <col min="5" max="6" width="4.7109375" style="2" customWidth="1"/>
    <col min="7" max="7" width="4.85546875" style="2" customWidth="1"/>
    <col min="8" max="8" width="5.42578125" style="2" customWidth="1"/>
    <col min="9" max="9" width="4.42578125" style="2" customWidth="1"/>
    <col min="10" max="10" width="4.140625" style="2" customWidth="1"/>
    <col min="11" max="11" width="5" style="2" customWidth="1"/>
    <col min="12" max="12" width="5.42578125" style="2" customWidth="1"/>
    <col min="13" max="13" width="5" style="2" customWidth="1"/>
    <col min="14" max="14" width="4.5703125" style="2" customWidth="1"/>
    <col min="15" max="15" width="4.85546875" style="2" customWidth="1"/>
    <col min="16" max="16" width="5.85546875" style="2" customWidth="1"/>
    <col min="17" max="16384" width="8.7109375" style="1"/>
  </cols>
  <sheetData>
    <row r="2" spans="1:17" ht="18.75" customHeight="1" x14ac:dyDescent="0.3">
      <c r="A2" s="3"/>
      <c r="B2" s="3"/>
      <c r="C2" s="3"/>
      <c r="D2" s="4" t="s">
        <v>44</v>
      </c>
      <c r="F2" s="11"/>
      <c r="G2" s="11"/>
    </row>
    <row r="3" spans="1:17" ht="18.75" customHeight="1" x14ac:dyDescent="0.3">
      <c r="A3" s="3"/>
      <c r="B3" s="3"/>
      <c r="C3" s="3"/>
      <c r="D3" s="4"/>
      <c r="F3" s="11"/>
      <c r="G3" s="11"/>
    </row>
    <row r="4" spans="1:17" ht="15.75" customHeight="1" thickBot="1" x14ac:dyDescent="0.25"/>
    <row r="5" spans="1:17" ht="17.100000000000001" customHeight="1" x14ac:dyDescent="0.2">
      <c r="A5" s="149" t="s">
        <v>8</v>
      </c>
      <c r="B5" s="152" t="s">
        <v>45</v>
      </c>
      <c r="C5" s="55" t="s">
        <v>32</v>
      </c>
      <c r="D5" s="113" t="s">
        <v>7</v>
      </c>
      <c r="E5" s="147" t="s">
        <v>0</v>
      </c>
      <c r="F5" s="147"/>
      <c r="G5" s="147"/>
      <c r="H5" s="147"/>
      <c r="I5" s="151" t="s">
        <v>1</v>
      </c>
      <c r="J5" s="151"/>
      <c r="K5" s="151"/>
      <c r="L5" s="151"/>
      <c r="M5" s="146" t="s">
        <v>2</v>
      </c>
      <c r="N5" s="147"/>
      <c r="O5" s="147"/>
      <c r="P5" s="148"/>
    </row>
    <row r="6" spans="1:17" ht="17.100000000000001" customHeight="1" thickBot="1" x14ac:dyDescent="0.25">
      <c r="A6" s="150"/>
      <c r="B6" s="153"/>
      <c r="C6" s="56" t="s">
        <v>33</v>
      </c>
      <c r="D6" s="114" t="s">
        <v>50</v>
      </c>
      <c r="E6" s="27" t="s">
        <v>3</v>
      </c>
      <c r="F6" s="28" t="s">
        <v>4</v>
      </c>
      <c r="G6" s="29" t="s">
        <v>6</v>
      </c>
      <c r="H6" s="30" t="s">
        <v>5</v>
      </c>
      <c r="I6" s="31" t="s">
        <v>3</v>
      </c>
      <c r="J6" s="28" t="s">
        <v>4</v>
      </c>
      <c r="K6" s="29" t="s">
        <v>6</v>
      </c>
      <c r="L6" s="32" t="s">
        <v>5</v>
      </c>
      <c r="M6" s="68" t="s">
        <v>3</v>
      </c>
      <c r="N6" s="69" t="s">
        <v>4</v>
      </c>
      <c r="O6" s="69" t="s">
        <v>5</v>
      </c>
      <c r="P6" s="70" t="s">
        <v>6</v>
      </c>
      <c r="Q6" s="75"/>
    </row>
    <row r="7" spans="1:17" ht="16.5" customHeight="1" x14ac:dyDescent="0.25">
      <c r="A7" s="57" t="s">
        <v>46</v>
      </c>
      <c r="B7" s="108" t="s">
        <v>78</v>
      </c>
      <c r="C7" s="61" t="s">
        <v>64</v>
      </c>
      <c r="D7" s="116" t="s">
        <v>54</v>
      </c>
      <c r="E7" s="6">
        <v>83</v>
      </c>
      <c r="F7" s="5">
        <v>36</v>
      </c>
      <c r="G7" s="16">
        <v>3</v>
      </c>
      <c r="H7" s="19">
        <f>(E7+F7)</f>
        <v>119</v>
      </c>
      <c r="I7" s="23">
        <v>76</v>
      </c>
      <c r="J7" s="24">
        <v>70</v>
      </c>
      <c r="K7" s="25">
        <v>0</v>
      </c>
      <c r="L7" s="19">
        <f>(I7+J7)</f>
        <v>146</v>
      </c>
      <c r="M7" s="65">
        <f t="shared" ref="M7:N9" si="0">SUM(E7,I7)</f>
        <v>159</v>
      </c>
      <c r="N7" s="66">
        <f t="shared" si="0"/>
        <v>106</v>
      </c>
      <c r="O7" s="67">
        <f>SUM(M7:N7)</f>
        <v>265</v>
      </c>
      <c r="P7" s="71">
        <f>SUM(G7,K7)</f>
        <v>3</v>
      </c>
      <c r="Q7" s="2"/>
    </row>
    <row r="8" spans="1:17" ht="17.100000000000001" customHeight="1" x14ac:dyDescent="0.25">
      <c r="A8" s="77"/>
      <c r="B8" s="109"/>
      <c r="C8" s="63" t="s">
        <v>96</v>
      </c>
      <c r="D8" s="120" t="s">
        <v>54</v>
      </c>
      <c r="E8" s="82">
        <v>87</v>
      </c>
      <c r="F8" s="83">
        <v>42</v>
      </c>
      <c r="G8" s="84">
        <v>1</v>
      </c>
      <c r="H8" s="33">
        <f>(E8+F8)</f>
        <v>129</v>
      </c>
      <c r="I8" s="85">
        <v>84</v>
      </c>
      <c r="J8" s="86">
        <v>35</v>
      </c>
      <c r="K8" s="87">
        <v>4</v>
      </c>
      <c r="L8" s="33">
        <f>(I8+J8)</f>
        <v>119</v>
      </c>
      <c r="M8" s="88">
        <f t="shared" si="0"/>
        <v>171</v>
      </c>
      <c r="N8" s="89">
        <f t="shared" si="0"/>
        <v>77</v>
      </c>
      <c r="O8" s="90">
        <f>SUM(M8:N8)</f>
        <v>248</v>
      </c>
      <c r="P8" s="71">
        <f>SUM(G8,K8)</f>
        <v>5</v>
      </c>
      <c r="Q8" s="2"/>
    </row>
    <row r="9" spans="1:17" ht="17.100000000000001" customHeight="1" x14ac:dyDescent="0.25">
      <c r="A9" s="26"/>
      <c r="B9" s="110"/>
      <c r="C9" s="63" t="s">
        <v>47</v>
      </c>
      <c r="D9" s="118" t="s">
        <v>54</v>
      </c>
      <c r="E9" s="98">
        <v>91</v>
      </c>
      <c r="F9" s="101">
        <v>18</v>
      </c>
      <c r="G9" s="99">
        <v>9</v>
      </c>
      <c r="H9" s="100">
        <f>(E9+F9)</f>
        <v>109</v>
      </c>
      <c r="I9" s="98">
        <v>84</v>
      </c>
      <c r="J9" s="99">
        <v>42</v>
      </c>
      <c r="K9" s="99">
        <v>3</v>
      </c>
      <c r="L9" s="100">
        <f>(I9+J9)</f>
        <v>126</v>
      </c>
      <c r="M9" s="97">
        <f t="shared" si="0"/>
        <v>175</v>
      </c>
      <c r="N9" s="91">
        <f t="shared" si="0"/>
        <v>60</v>
      </c>
      <c r="O9" s="92">
        <f>SUM(M9:N9)</f>
        <v>235</v>
      </c>
      <c r="P9" s="106">
        <f>SUM(G9,K9)</f>
        <v>12</v>
      </c>
      <c r="Q9" s="96"/>
    </row>
    <row r="10" spans="1:17" ht="17.100000000000001" customHeight="1" thickBot="1" x14ac:dyDescent="0.3">
      <c r="A10" s="58"/>
      <c r="B10" s="109"/>
      <c r="C10" s="60"/>
      <c r="D10" s="119"/>
      <c r="E10" s="78"/>
      <c r="F10" s="21"/>
      <c r="G10" s="22"/>
      <c r="H10" s="33">
        <f t="shared" ref="H10:H14" si="1">(E10+F10)</f>
        <v>0</v>
      </c>
      <c r="I10" s="20"/>
      <c r="J10" s="21"/>
      <c r="K10" s="22"/>
      <c r="L10" s="33">
        <f t="shared" ref="L10:L14" si="2">(I10+J10)</f>
        <v>0</v>
      </c>
      <c r="M10" s="79">
        <f t="shared" ref="M10:N10" si="3">SUM(E10,I10)</f>
        <v>0</v>
      </c>
      <c r="N10" s="80">
        <f t="shared" si="3"/>
        <v>0</v>
      </c>
      <c r="O10" s="81">
        <f t="shared" ref="O10:O14" si="4">SUM(M10:N10)</f>
        <v>0</v>
      </c>
      <c r="P10" s="72">
        <f t="shared" ref="P10:P14" si="5">SUM(G10,K10)</f>
        <v>0</v>
      </c>
      <c r="Q10" s="34"/>
    </row>
    <row r="11" spans="1:17" ht="17.100000000000001" customHeight="1" x14ac:dyDescent="0.25">
      <c r="A11" s="57" t="s">
        <v>48</v>
      </c>
      <c r="B11" s="108" t="s">
        <v>78</v>
      </c>
      <c r="C11" s="124" t="s">
        <v>55</v>
      </c>
      <c r="D11" s="116" t="s">
        <v>53</v>
      </c>
      <c r="E11" s="6">
        <v>77</v>
      </c>
      <c r="F11" s="5">
        <v>35</v>
      </c>
      <c r="G11" s="16">
        <v>2</v>
      </c>
      <c r="H11" s="19">
        <f>(E11+F11)</f>
        <v>112</v>
      </c>
      <c r="I11" s="23">
        <v>89</v>
      </c>
      <c r="J11" s="24">
        <v>50</v>
      </c>
      <c r="K11" s="25">
        <v>1</v>
      </c>
      <c r="L11" s="19">
        <f>(I11+J11)</f>
        <v>139</v>
      </c>
      <c r="M11" s="12">
        <f t="shared" ref="M11:N13" si="6">SUM(E11,I11)</f>
        <v>166</v>
      </c>
      <c r="N11" s="13">
        <f t="shared" si="6"/>
        <v>85</v>
      </c>
      <c r="O11" s="7">
        <f>SUM(M11:N11)</f>
        <v>251</v>
      </c>
      <c r="P11" s="73">
        <f>SUM(G11,K11)</f>
        <v>3</v>
      </c>
      <c r="Q11" s="35"/>
    </row>
    <row r="12" spans="1:17" ht="17.100000000000001" customHeight="1" x14ac:dyDescent="0.25">
      <c r="A12" s="77"/>
      <c r="B12" s="109"/>
      <c r="C12" s="63" t="s">
        <v>96</v>
      </c>
      <c r="D12" s="120" t="s">
        <v>53</v>
      </c>
      <c r="E12" s="143">
        <v>68</v>
      </c>
      <c r="F12" s="83">
        <v>26</v>
      </c>
      <c r="G12" s="84">
        <v>8</v>
      </c>
      <c r="H12" s="33">
        <f>(E12+F12)</f>
        <v>94</v>
      </c>
      <c r="I12" s="85">
        <v>81</v>
      </c>
      <c r="J12" s="86">
        <v>44</v>
      </c>
      <c r="K12" s="87">
        <v>2</v>
      </c>
      <c r="L12" s="33">
        <f>(I12+J12)</f>
        <v>125</v>
      </c>
      <c r="M12" s="88">
        <f t="shared" si="6"/>
        <v>149</v>
      </c>
      <c r="N12" s="89">
        <f t="shared" si="6"/>
        <v>70</v>
      </c>
      <c r="O12" s="90">
        <f>SUM(M12:N12)</f>
        <v>219</v>
      </c>
      <c r="P12" s="71">
        <f>SUM(G12,K12)</f>
        <v>10</v>
      </c>
      <c r="Q12" s="34"/>
    </row>
    <row r="13" spans="1:17" ht="17.100000000000001" customHeight="1" x14ac:dyDescent="0.25">
      <c r="A13" s="26"/>
      <c r="B13" s="110"/>
      <c r="C13" s="63" t="s">
        <v>47</v>
      </c>
      <c r="D13" s="120" t="s">
        <v>53</v>
      </c>
      <c r="E13" s="144">
        <v>89</v>
      </c>
      <c r="F13" s="94">
        <v>33</v>
      </c>
      <c r="G13" s="95">
        <v>5</v>
      </c>
      <c r="H13" s="33">
        <f>(E13+F13)</f>
        <v>122</v>
      </c>
      <c r="I13" s="85">
        <v>79</v>
      </c>
      <c r="J13" s="86">
        <v>17</v>
      </c>
      <c r="K13" s="87">
        <v>6</v>
      </c>
      <c r="L13" s="33">
        <f>(I13+J13)</f>
        <v>96</v>
      </c>
      <c r="M13" s="65">
        <f t="shared" si="6"/>
        <v>168</v>
      </c>
      <c r="N13" s="66">
        <f t="shared" si="6"/>
        <v>50</v>
      </c>
      <c r="O13" s="67">
        <f>SUM(M13:N13)</f>
        <v>218</v>
      </c>
      <c r="P13" s="71">
        <f>SUM(G13,K13)</f>
        <v>11</v>
      </c>
      <c r="Q13" s="35"/>
    </row>
    <row r="14" spans="1:17" ht="17.100000000000001" customHeight="1" thickBot="1" x14ac:dyDescent="0.3">
      <c r="A14" s="58"/>
      <c r="B14" s="111"/>
      <c r="C14" s="64"/>
      <c r="D14" s="119"/>
      <c r="E14" s="9"/>
      <c r="F14" s="8"/>
      <c r="G14" s="17"/>
      <c r="H14" s="33">
        <f t="shared" si="1"/>
        <v>0</v>
      </c>
      <c r="I14" s="20"/>
      <c r="J14" s="21"/>
      <c r="K14" s="22"/>
      <c r="L14" s="33">
        <f t="shared" si="2"/>
        <v>0</v>
      </c>
      <c r="M14" s="14">
        <f t="shared" ref="M14:N14" si="7">SUM(E14,I14)</f>
        <v>0</v>
      </c>
      <c r="N14" s="15">
        <f t="shared" si="7"/>
        <v>0</v>
      </c>
      <c r="O14" s="10">
        <f t="shared" si="4"/>
        <v>0</v>
      </c>
      <c r="P14" s="72">
        <f t="shared" si="5"/>
        <v>0</v>
      </c>
      <c r="Q14" s="34"/>
    </row>
    <row r="15" spans="1:17" ht="17.100000000000001" customHeight="1" x14ac:dyDescent="0.25">
      <c r="A15" s="59" t="s">
        <v>49</v>
      </c>
      <c r="B15" s="108" t="s">
        <v>78</v>
      </c>
      <c r="C15" s="125" t="s">
        <v>96</v>
      </c>
      <c r="D15" s="126" t="s">
        <v>53</v>
      </c>
      <c r="E15" s="6">
        <v>78</v>
      </c>
      <c r="F15" s="5">
        <v>34</v>
      </c>
      <c r="G15" s="16">
        <v>5</v>
      </c>
      <c r="H15" s="19">
        <f t="shared" ref="H15:H22" si="8">(E15+F15)</f>
        <v>112</v>
      </c>
      <c r="I15" s="23">
        <v>74</v>
      </c>
      <c r="J15" s="24">
        <v>34</v>
      </c>
      <c r="K15" s="25">
        <v>3</v>
      </c>
      <c r="L15" s="19">
        <f t="shared" ref="L15:L22" si="9">(I15+J15)</f>
        <v>108</v>
      </c>
      <c r="M15" s="12">
        <f t="shared" ref="M15:N22" si="10">SUM(E15,I15)</f>
        <v>152</v>
      </c>
      <c r="N15" s="13">
        <f t="shared" si="10"/>
        <v>68</v>
      </c>
      <c r="O15" s="7">
        <f t="shared" ref="O15:O22" si="11">SUM(M15:N15)</f>
        <v>220</v>
      </c>
      <c r="P15" s="73">
        <f t="shared" ref="P15:P22" si="12">SUM(G15,K15)</f>
        <v>8</v>
      </c>
      <c r="Q15" s="35"/>
    </row>
    <row r="16" spans="1:17" ht="17.100000000000001" customHeight="1" x14ac:dyDescent="0.25">
      <c r="A16" s="77"/>
      <c r="B16" s="109"/>
      <c r="C16" s="63" t="s">
        <v>96</v>
      </c>
      <c r="D16" s="120" t="s">
        <v>54</v>
      </c>
      <c r="E16" s="82">
        <v>67</v>
      </c>
      <c r="F16" s="83">
        <v>44</v>
      </c>
      <c r="G16" s="84">
        <v>1</v>
      </c>
      <c r="H16" s="33">
        <f t="shared" si="8"/>
        <v>111</v>
      </c>
      <c r="I16" s="85">
        <v>78</v>
      </c>
      <c r="J16" s="86">
        <v>17</v>
      </c>
      <c r="K16" s="87">
        <v>8</v>
      </c>
      <c r="L16" s="33">
        <f t="shared" si="9"/>
        <v>95</v>
      </c>
      <c r="M16" s="88">
        <f t="shared" si="10"/>
        <v>145</v>
      </c>
      <c r="N16" s="89">
        <f t="shared" si="10"/>
        <v>61</v>
      </c>
      <c r="O16" s="90">
        <f t="shared" si="11"/>
        <v>206</v>
      </c>
      <c r="P16" s="71">
        <f t="shared" si="12"/>
        <v>9</v>
      </c>
      <c r="Q16" s="34"/>
    </row>
    <row r="17" spans="1:17" ht="17.100000000000001" customHeight="1" x14ac:dyDescent="0.25">
      <c r="A17" s="26"/>
      <c r="B17" s="110"/>
      <c r="C17" s="141" t="s">
        <v>47</v>
      </c>
      <c r="D17" s="117" t="s">
        <v>54</v>
      </c>
      <c r="E17" s="93">
        <v>63</v>
      </c>
      <c r="F17" s="94">
        <v>17</v>
      </c>
      <c r="G17" s="95">
        <v>9</v>
      </c>
      <c r="H17" s="33">
        <f t="shared" si="8"/>
        <v>80</v>
      </c>
      <c r="I17" s="85">
        <v>83</v>
      </c>
      <c r="J17" s="86">
        <v>34</v>
      </c>
      <c r="K17" s="87">
        <v>6</v>
      </c>
      <c r="L17" s="33">
        <f t="shared" si="9"/>
        <v>117</v>
      </c>
      <c r="M17" s="65">
        <f t="shared" si="10"/>
        <v>146</v>
      </c>
      <c r="N17" s="66">
        <f t="shared" si="10"/>
        <v>51</v>
      </c>
      <c r="O17" s="67">
        <f t="shared" si="11"/>
        <v>197</v>
      </c>
      <c r="P17" s="71">
        <f t="shared" si="12"/>
        <v>15</v>
      </c>
      <c r="Q17" s="35"/>
    </row>
    <row r="18" spans="1:17" ht="17.100000000000001" customHeight="1" thickBot="1" x14ac:dyDescent="0.3">
      <c r="A18" s="58"/>
      <c r="B18" s="111"/>
      <c r="C18" s="142" t="s">
        <v>47</v>
      </c>
      <c r="D18" s="140" t="s">
        <v>53</v>
      </c>
      <c r="E18" s="9">
        <v>61</v>
      </c>
      <c r="F18" s="8">
        <v>26</v>
      </c>
      <c r="G18" s="17">
        <v>7</v>
      </c>
      <c r="H18" s="33">
        <f t="shared" si="8"/>
        <v>87</v>
      </c>
      <c r="I18" s="20">
        <v>65</v>
      </c>
      <c r="J18" s="21">
        <v>23</v>
      </c>
      <c r="K18" s="22">
        <v>4</v>
      </c>
      <c r="L18" s="33">
        <f t="shared" si="9"/>
        <v>88</v>
      </c>
      <c r="M18" s="14">
        <f t="shared" si="10"/>
        <v>126</v>
      </c>
      <c r="N18" s="15">
        <f t="shared" si="10"/>
        <v>49</v>
      </c>
      <c r="O18" s="10">
        <f t="shared" si="11"/>
        <v>175</v>
      </c>
      <c r="P18" s="72">
        <f t="shared" si="12"/>
        <v>11</v>
      </c>
      <c r="Q18" s="34"/>
    </row>
    <row r="19" spans="1:17" ht="17.100000000000001" customHeight="1" x14ac:dyDescent="0.25">
      <c r="A19" s="59" t="s">
        <v>51</v>
      </c>
      <c r="B19" s="108" t="s">
        <v>78</v>
      </c>
      <c r="C19" s="61" t="s">
        <v>96</v>
      </c>
      <c r="D19" s="116" t="s">
        <v>53</v>
      </c>
      <c r="E19" s="6">
        <v>68</v>
      </c>
      <c r="F19" s="5">
        <v>26</v>
      </c>
      <c r="G19" s="16">
        <v>7</v>
      </c>
      <c r="H19" s="19">
        <f t="shared" si="8"/>
        <v>94</v>
      </c>
      <c r="I19" s="23">
        <v>81</v>
      </c>
      <c r="J19" s="24">
        <v>34</v>
      </c>
      <c r="K19" s="25">
        <v>4</v>
      </c>
      <c r="L19" s="19">
        <f t="shared" si="9"/>
        <v>115</v>
      </c>
      <c r="M19" s="12">
        <f t="shared" si="10"/>
        <v>149</v>
      </c>
      <c r="N19" s="13">
        <f t="shared" si="10"/>
        <v>60</v>
      </c>
      <c r="O19" s="7">
        <f t="shared" si="11"/>
        <v>209</v>
      </c>
      <c r="P19" s="73">
        <f t="shared" si="12"/>
        <v>11</v>
      </c>
      <c r="Q19" s="35"/>
    </row>
    <row r="20" spans="1:17" ht="17.100000000000001" customHeight="1" x14ac:dyDescent="0.25">
      <c r="A20" s="104"/>
      <c r="B20" s="112"/>
      <c r="C20" s="141" t="s">
        <v>96</v>
      </c>
      <c r="D20" s="117" t="s">
        <v>53</v>
      </c>
      <c r="E20" s="82">
        <v>70</v>
      </c>
      <c r="F20" s="83">
        <v>26</v>
      </c>
      <c r="G20" s="84">
        <v>9</v>
      </c>
      <c r="H20" s="33">
        <f t="shared" si="8"/>
        <v>96</v>
      </c>
      <c r="I20" s="85">
        <v>71</v>
      </c>
      <c r="J20" s="86">
        <v>40</v>
      </c>
      <c r="K20" s="87">
        <v>1</v>
      </c>
      <c r="L20" s="33">
        <f t="shared" si="9"/>
        <v>111</v>
      </c>
      <c r="M20" s="88">
        <f t="shared" si="10"/>
        <v>141</v>
      </c>
      <c r="N20" s="89">
        <f t="shared" si="10"/>
        <v>66</v>
      </c>
      <c r="O20" s="90">
        <f t="shared" si="11"/>
        <v>207</v>
      </c>
      <c r="P20" s="71">
        <f t="shared" si="12"/>
        <v>10</v>
      </c>
      <c r="Q20" s="34"/>
    </row>
    <row r="21" spans="1:17" ht="17.100000000000001" customHeight="1" x14ac:dyDescent="0.25">
      <c r="A21" s="26"/>
      <c r="B21" s="110"/>
      <c r="C21" s="63" t="s">
        <v>47</v>
      </c>
      <c r="D21" s="120" t="s">
        <v>54</v>
      </c>
      <c r="E21" s="93">
        <v>72</v>
      </c>
      <c r="F21" s="94">
        <v>35</v>
      </c>
      <c r="G21" s="95">
        <v>6</v>
      </c>
      <c r="H21" s="33">
        <f t="shared" si="8"/>
        <v>107</v>
      </c>
      <c r="I21" s="85">
        <v>74</v>
      </c>
      <c r="J21" s="86">
        <v>24</v>
      </c>
      <c r="K21" s="87">
        <v>6</v>
      </c>
      <c r="L21" s="33">
        <f t="shared" si="9"/>
        <v>98</v>
      </c>
      <c r="M21" s="65">
        <f t="shared" si="10"/>
        <v>146</v>
      </c>
      <c r="N21" s="66">
        <f t="shared" si="10"/>
        <v>59</v>
      </c>
      <c r="O21" s="67">
        <f t="shared" si="11"/>
        <v>205</v>
      </c>
      <c r="P21" s="71">
        <f t="shared" si="12"/>
        <v>12</v>
      </c>
      <c r="Q21" s="35"/>
    </row>
    <row r="22" spans="1:17" ht="17.100000000000001" customHeight="1" thickBot="1" x14ac:dyDescent="0.3">
      <c r="A22" s="18"/>
      <c r="B22" s="111"/>
      <c r="C22" s="142" t="s">
        <v>47</v>
      </c>
      <c r="D22" s="119" t="s">
        <v>53</v>
      </c>
      <c r="E22" s="9">
        <v>72</v>
      </c>
      <c r="F22" s="8">
        <v>26</v>
      </c>
      <c r="G22" s="17">
        <v>7</v>
      </c>
      <c r="H22" s="33">
        <f t="shared" si="8"/>
        <v>98</v>
      </c>
      <c r="I22" s="20">
        <v>74</v>
      </c>
      <c r="J22" s="21">
        <v>26</v>
      </c>
      <c r="K22" s="22">
        <v>8</v>
      </c>
      <c r="L22" s="33">
        <f t="shared" si="9"/>
        <v>100</v>
      </c>
      <c r="M22" s="14">
        <f t="shared" si="10"/>
        <v>146</v>
      </c>
      <c r="N22" s="15">
        <f t="shared" si="10"/>
        <v>52</v>
      </c>
      <c r="O22" s="10">
        <f t="shared" si="11"/>
        <v>198</v>
      </c>
      <c r="P22" s="72">
        <f t="shared" si="12"/>
        <v>15</v>
      </c>
      <c r="Q22" s="34"/>
    </row>
    <row r="23" spans="1:17" ht="17.100000000000001" customHeight="1" x14ac:dyDescent="0.25">
      <c r="A23" s="59" t="s">
        <v>52</v>
      </c>
      <c r="B23" s="108" t="s">
        <v>78</v>
      </c>
      <c r="C23" s="61" t="s">
        <v>47</v>
      </c>
      <c r="D23" s="116" t="s">
        <v>54</v>
      </c>
      <c r="E23" s="6">
        <v>75</v>
      </c>
      <c r="F23" s="5">
        <v>18</v>
      </c>
      <c r="G23" s="16">
        <v>10</v>
      </c>
      <c r="H23" s="19">
        <f t="shared" ref="H23:H50" si="13">(E23+F23)</f>
        <v>93</v>
      </c>
      <c r="I23" s="23">
        <v>79</v>
      </c>
      <c r="J23" s="24">
        <v>18</v>
      </c>
      <c r="K23" s="25">
        <v>8</v>
      </c>
      <c r="L23" s="19">
        <f t="shared" ref="L23:L50" si="14">(I23+J23)</f>
        <v>97</v>
      </c>
      <c r="M23" s="12">
        <f t="shared" ref="M23:M26" si="15">SUM(E23,I23)</f>
        <v>154</v>
      </c>
      <c r="N23" s="13">
        <f t="shared" ref="N23:N26" si="16">SUM(F23,J23)</f>
        <v>36</v>
      </c>
      <c r="O23" s="7">
        <f t="shared" ref="O23:O26" si="17">SUM(M23:N23)</f>
        <v>190</v>
      </c>
      <c r="P23" s="73">
        <f t="shared" ref="P23:P26" si="18">SUM(G23,K23)</f>
        <v>18</v>
      </c>
      <c r="Q23" s="35"/>
    </row>
    <row r="24" spans="1:17" ht="17.100000000000001" customHeight="1" x14ac:dyDescent="0.25">
      <c r="A24" s="77"/>
      <c r="B24" s="109"/>
      <c r="C24" s="105"/>
      <c r="D24" s="117"/>
      <c r="E24" s="82"/>
      <c r="F24" s="83"/>
      <c r="G24" s="84"/>
      <c r="H24" s="33">
        <f t="shared" si="13"/>
        <v>0</v>
      </c>
      <c r="I24" s="85"/>
      <c r="J24" s="86"/>
      <c r="K24" s="87"/>
      <c r="L24" s="33">
        <f t="shared" si="14"/>
        <v>0</v>
      </c>
      <c r="M24" s="88">
        <f t="shared" si="15"/>
        <v>0</v>
      </c>
      <c r="N24" s="89">
        <f t="shared" si="16"/>
        <v>0</v>
      </c>
      <c r="O24" s="90">
        <f t="shared" si="17"/>
        <v>0</v>
      </c>
      <c r="P24" s="71">
        <f t="shared" si="18"/>
        <v>0</v>
      </c>
      <c r="Q24" s="34"/>
    </row>
    <row r="25" spans="1:17" ht="17.100000000000001" customHeight="1" x14ac:dyDescent="0.25">
      <c r="A25" s="26"/>
      <c r="B25" s="110"/>
      <c r="C25" s="103"/>
      <c r="D25" s="122"/>
      <c r="E25" s="93"/>
      <c r="F25" s="94"/>
      <c r="G25" s="95"/>
      <c r="H25" s="33">
        <f t="shared" si="13"/>
        <v>0</v>
      </c>
      <c r="I25" s="85"/>
      <c r="J25" s="86"/>
      <c r="K25" s="87"/>
      <c r="L25" s="33">
        <f t="shared" si="14"/>
        <v>0</v>
      </c>
      <c r="M25" s="65">
        <f t="shared" si="15"/>
        <v>0</v>
      </c>
      <c r="N25" s="66">
        <f t="shared" si="16"/>
        <v>0</v>
      </c>
      <c r="O25" s="67">
        <f t="shared" si="17"/>
        <v>0</v>
      </c>
      <c r="P25" s="71">
        <f t="shared" si="18"/>
        <v>0</v>
      </c>
      <c r="Q25" s="35"/>
    </row>
    <row r="26" spans="1:17" ht="17.100000000000001" customHeight="1" thickBot="1" x14ac:dyDescent="0.3">
      <c r="A26" s="18"/>
      <c r="B26" s="111"/>
      <c r="C26" s="64"/>
      <c r="D26" s="119"/>
      <c r="E26" s="36"/>
      <c r="F26" s="37"/>
      <c r="G26" s="38"/>
      <c r="H26" s="33">
        <f t="shared" si="13"/>
        <v>0</v>
      </c>
      <c r="I26" s="39"/>
      <c r="J26" s="40"/>
      <c r="K26" s="41"/>
      <c r="L26" s="33">
        <f t="shared" si="14"/>
        <v>0</v>
      </c>
      <c r="M26" s="42">
        <f t="shared" si="15"/>
        <v>0</v>
      </c>
      <c r="N26" s="43">
        <f t="shared" si="16"/>
        <v>0</v>
      </c>
      <c r="O26" s="44">
        <f t="shared" si="17"/>
        <v>0</v>
      </c>
      <c r="P26" s="74">
        <f t="shared" si="18"/>
        <v>0</v>
      </c>
      <c r="Q26" s="35"/>
    </row>
    <row r="27" spans="1:17" ht="16.5" customHeight="1" x14ac:dyDescent="0.25">
      <c r="A27" s="59" t="s">
        <v>56</v>
      </c>
      <c r="B27" s="110" t="s">
        <v>60</v>
      </c>
      <c r="C27" s="125" t="s">
        <v>96</v>
      </c>
      <c r="D27" s="126" t="s">
        <v>54</v>
      </c>
      <c r="E27" s="6">
        <v>86</v>
      </c>
      <c r="F27" s="5">
        <v>50</v>
      </c>
      <c r="G27" s="16">
        <v>1</v>
      </c>
      <c r="H27" s="19">
        <f t="shared" ref="H27:H37" si="19">(E27+F27)</f>
        <v>136</v>
      </c>
      <c r="I27" s="23">
        <v>87</v>
      </c>
      <c r="J27" s="24">
        <v>32</v>
      </c>
      <c r="K27" s="25">
        <v>4</v>
      </c>
      <c r="L27" s="19">
        <f t="shared" ref="L27:L37" si="20">(I27+J27)</f>
        <v>119</v>
      </c>
      <c r="M27" s="12">
        <f t="shared" ref="M27:N34" si="21">SUM(E27,I27)</f>
        <v>173</v>
      </c>
      <c r="N27" s="13">
        <f t="shared" si="21"/>
        <v>82</v>
      </c>
      <c r="O27" s="7">
        <f t="shared" ref="O27:O37" si="22">SUM(M27:N27)</f>
        <v>255</v>
      </c>
      <c r="P27" s="73">
        <f t="shared" ref="P27:P37" si="23">SUM(G27,K27)</f>
        <v>5</v>
      </c>
    </row>
    <row r="28" spans="1:17" ht="16.5" customHeight="1" x14ac:dyDescent="0.25">
      <c r="A28" s="77"/>
      <c r="B28" s="109"/>
      <c r="C28" s="63" t="s">
        <v>47</v>
      </c>
      <c r="D28" s="120" t="s">
        <v>54</v>
      </c>
      <c r="E28" s="82">
        <v>85</v>
      </c>
      <c r="F28" s="83">
        <v>25</v>
      </c>
      <c r="G28" s="84">
        <v>6</v>
      </c>
      <c r="H28" s="33">
        <f t="shared" si="19"/>
        <v>110</v>
      </c>
      <c r="I28" s="85">
        <v>86</v>
      </c>
      <c r="J28" s="86">
        <v>32</v>
      </c>
      <c r="K28" s="87">
        <v>4</v>
      </c>
      <c r="L28" s="33">
        <f t="shared" si="20"/>
        <v>118</v>
      </c>
      <c r="M28" s="88">
        <f t="shared" si="21"/>
        <v>171</v>
      </c>
      <c r="N28" s="89">
        <f t="shared" si="21"/>
        <v>57</v>
      </c>
      <c r="O28" s="90">
        <f t="shared" si="22"/>
        <v>228</v>
      </c>
      <c r="P28" s="71">
        <f t="shared" si="23"/>
        <v>10</v>
      </c>
    </row>
    <row r="29" spans="1:17" ht="16.5" customHeight="1" x14ac:dyDescent="0.25">
      <c r="A29" s="26"/>
      <c r="B29" s="110"/>
      <c r="C29" s="103" t="s">
        <v>96</v>
      </c>
      <c r="D29" s="122" t="s">
        <v>54</v>
      </c>
      <c r="E29" s="93">
        <v>81</v>
      </c>
      <c r="F29" s="94">
        <v>34</v>
      </c>
      <c r="G29" s="95">
        <v>2</v>
      </c>
      <c r="H29" s="33">
        <f t="shared" si="19"/>
        <v>115</v>
      </c>
      <c r="I29" s="85">
        <v>78</v>
      </c>
      <c r="J29" s="86">
        <v>34</v>
      </c>
      <c r="K29" s="87">
        <v>2</v>
      </c>
      <c r="L29" s="33">
        <f t="shared" si="20"/>
        <v>112</v>
      </c>
      <c r="M29" s="65">
        <f t="shared" si="21"/>
        <v>159</v>
      </c>
      <c r="N29" s="66">
        <f t="shared" si="21"/>
        <v>68</v>
      </c>
      <c r="O29" s="67">
        <f t="shared" si="22"/>
        <v>227</v>
      </c>
      <c r="P29" s="71">
        <f t="shared" si="23"/>
        <v>4</v>
      </c>
    </row>
    <row r="30" spans="1:17" ht="16.5" customHeight="1" thickBot="1" x14ac:dyDescent="0.3">
      <c r="A30" s="58"/>
      <c r="B30" s="111"/>
      <c r="C30" s="142" t="s">
        <v>47</v>
      </c>
      <c r="D30" s="119" t="s">
        <v>53</v>
      </c>
      <c r="E30" s="9">
        <v>81</v>
      </c>
      <c r="F30" s="8">
        <v>25</v>
      </c>
      <c r="G30" s="17">
        <v>5</v>
      </c>
      <c r="H30" s="33">
        <f t="shared" si="19"/>
        <v>106</v>
      </c>
      <c r="I30" s="20">
        <v>80</v>
      </c>
      <c r="J30" s="21">
        <v>35</v>
      </c>
      <c r="K30" s="22">
        <v>1</v>
      </c>
      <c r="L30" s="33">
        <f t="shared" si="20"/>
        <v>115</v>
      </c>
      <c r="M30" s="14">
        <f t="shared" si="21"/>
        <v>161</v>
      </c>
      <c r="N30" s="15">
        <f t="shared" si="21"/>
        <v>60</v>
      </c>
      <c r="O30" s="10">
        <f t="shared" si="22"/>
        <v>221</v>
      </c>
      <c r="P30" s="72">
        <f t="shared" si="23"/>
        <v>6</v>
      </c>
    </row>
    <row r="31" spans="1:17" ht="16.5" customHeight="1" x14ac:dyDescent="0.25">
      <c r="A31" s="26" t="s">
        <v>57</v>
      </c>
      <c r="B31" s="110" t="s">
        <v>60</v>
      </c>
      <c r="C31" s="125" t="s">
        <v>96</v>
      </c>
      <c r="D31" s="126" t="s">
        <v>54</v>
      </c>
      <c r="E31" s="6">
        <v>78</v>
      </c>
      <c r="F31" s="5">
        <v>34</v>
      </c>
      <c r="G31" s="16">
        <v>3</v>
      </c>
      <c r="H31" s="19">
        <f t="shared" si="19"/>
        <v>112</v>
      </c>
      <c r="I31" s="23">
        <v>92</v>
      </c>
      <c r="J31" s="24">
        <v>34</v>
      </c>
      <c r="K31" s="25">
        <v>4</v>
      </c>
      <c r="L31" s="19">
        <f t="shared" si="20"/>
        <v>126</v>
      </c>
      <c r="M31" s="12">
        <f t="shared" si="21"/>
        <v>170</v>
      </c>
      <c r="N31" s="13">
        <f t="shared" si="21"/>
        <v>68</v>
      </c>
      <c r="O31" s="7">
        <f t="shared" si="22"/>
        <v>238</v>
      </c>
      <c r="P31" s="73">
        <f t="shared" si="23"/>
        <v>7</v>
      </c>
    </row>
    <row r="32" spans="1:17" ht="16.5" customHeight="1" x14ac:dyDescent="0.25">
      <c r="A32" s="77"/>
      <c r="B32" s="109"/>
      <c r="C32" s="63" t="s">
        <v>47</v>
      </c>
      <c r="D32" s="120" t="s">
        <v>54</v>
      </c>
      <c r="E32" s="82">
        <v>83</v>
      </c>
      <c r="F32" s="83">
        <v>35</v>
      </c>
      <c r="G32" s="84">
        <v>3</v>
      </c>
      <c r="H32" s="33">
        <f t="shared" si="19"/>
        <v>118</v>
      </c>
      <c r="I32" s="85">
        <v>80</v>
      </c>
      <c r="J32" s="86">
        <v>31</v>
      </c>
      <c r="K32" s="87">
        <v>2</v>
      </c>
      <c r="L32" s="33">
        <f t="shared" si="20"/>
        <v>111</v>
      </c>
      <c r="M32" s="88">
        <f t="shared" si="21"/>
        <v>163</v>
      </c>
      <c r="N32" s="89">
        <f t="shared" si="21"/>
        <v>66</v>
      </c>
      <c r="O32" s="90">
        <f t="shared" si="22"/>
        <v>229</v>
      </c>
      <c r="P32" s="71">
        <f t="shared" si="23"/>
        <v>5</v>
      </c>
    </row>
    <row r="33" spans="1:16" ht="16.5" customHeight="1" x14ac:dyDescent="0.25">
      <c r="A33" s="26"/>
      <c r="B33" s="110"/>
      <c r="C33" s="103" t="s">
        <v>96</v>
      </c>
      <c r="D33" s="122" t="s">
        <v>53</v>
      </c>
      <c r="E33" s="93">
        <v>82</v>
      </c>
      <c r="F33" s="94">
        <v>25</v>
      </c>
      <c r="G33" s="95">
        <v>6</v>
      </c>
      <c r="H33" s="33">
        <f t="shared" si="19"/>
        <v>107</v>
      </c>
      <c r="I33" s="85">
        <v>80</v>
      </c>
      <c r="J33" s="86">
        <v>34</v>
      </c>
      <c r="K33" s="87">
        <v>4</v>
      </c>
      <c r="L33" s="33">
        <f t="shared" si="20"/>
        <v>114</v>
      </c>
      <c r="M33" s="65">
        <f t="shared" si="21"/>
        <v>162</v>
      </c>
      <c r="N33" s="66">
        <f t="shared" si="21"/>
        <v>59</v>
      </c>
      <c r="O33" s="67">
        <f t="shared" si="22"/>
        <v>221</v>
      </c>
      <c r="P33" s="71">
        <f t="shared" si="23"/>
        <v>10</v>
      </c>
    </row>
    <row r="34" spans="1:16" ht="16.5" customHeight="1" thickBot="1" x14ac:dyDescent="0.3">
      <c r="A34" s="18"/>
      <c r="B34" s="111"/>
      <c r="C34" s="142" t="s">
        <v>47</v>
      </c>
      <c r="D34" s="119" t="s">
        <v>53</v>
      </c>
      <c r="E34" s="9">
        <v>82</v>
      </c>
      <c r="F34" s="8">
        <v>17</v>
      </c>
      <c r="G34" s="17">
        <v>8</v>
      </c>
      <c r="H34" s="33">
        <f t="shared" si="19"/>
        <v>99</v>
      </c>
      <c r="I34" s="20">
        <v>84</v>
      </c>
      <c r="J34" s="21">
        <v>18</v>
      </c>
      <c r="K34" s="22">
        <v>7</v>
      </c>
      <c r="L34" s="33">
        <f t="shared" si="20"/>
        <v>102</v>
      </c>
      <c r="M34" s="14">
        <f t="shared" si="21"/>
        <v>166</v>
      </c>
      <c r="N34" s="15">
        <f t="shared" si="21"/>
        <v>35</v>
      </c>
      <c r="O34" s="10">
        <f t="shared" si="22"/>
        <v>201</v>
      </c>
      <c r="P34" s="72">
        <f t="shared" si="23"/>
        <v>15</v>
      </c>
    </row>
    <row r="35" spans="1:16" ht="16.5" customHeight="1" x14ac:dyDescent="0.25">
      <c r="A35" s="59" t="s">
        <v>58</v>
      </c>
      <c r="B35" s="110" t="s">
        <v>60</v>
      </c>
      <c r="C35" s="61" t="s">
        <v>47</v>
      </c>
      <c r="D35" s="126" t="s">
        <v>54</v>
      </c>
      <c r="E35" s="6">
        <v>94</v>
      </c>
      <c r="F35" s="5">
        <v>44</v>
      </c>
      <c r="G35" s="16">
        <v>2</v>
      </c>
      <c r="H35" s="19">
        <f t="shared" si="19"/>
        <v>138</v>
      </c>
      <c r="I35" s="23">
        <v>78</v>
      </c>
      <c r="J35" s="24">
        <v>34</v>
      </c>
      <c r="K35" s="25">
        <v>2</v>
      </c>
      <c r="L35" s="19">
        <f t="shared" si="20"/>
        <v>112</v>
      </c>
      <c r="M35" s="12">
        <f t="shared" ref="M35:N37" si="24">SUM(E35,I35)</f>
        <v>172</v>
      </c>
      <c r="N35" s="13">
        <f t="shared" si="24"/>
        <v>78</v>
      </c>
      <c r="O35" s="7">
        <f t="shared" si="22"/>
        <v>250</v>
      </c>
      <c r="P35" s="73">
        <f t="shared" si="23"/>
        <v>4</v>
      </c>
    </row>
    <row r="36" spans="1:16" ht="16.5" customHeight="1" x14ac:dyDescent="0.25">
      <c r="A36" s="77"/>
      <c r="B36" s="109"/>
      <c r="C36" s="63" t="s">
        <v>47</v>
      </c>
      <c r="D36" s="117" t="s">
        <v>54</v>
      </c>
      <c r="E36" s="82">
        <v>88</v>
      </c>
      <c r="F36" s="83">
        <v>27</v>
      </c>
      <c r="G36" s="84">
        <v>6</v>
      </c>
      <c r="H36" s="33">
        <f t="shared" si="19"/>
        <v>115</v>
      </c>
      <c r="I36" s="85">
        <v>82</v>
      </c>
      <c r="J36" s="86">
        <v>44</v>
      </c>
      <c r="K36" s="87">
        <v>3</v>
      </c>
      <c r="L36" s="33">
        <f t="shared" si="20"/>
        <v>126</v>
      </c>
      <c r="M36" s="88">
        <f t="shared" si="24"/>
        <v>170</v>
      </c>
      <c r="N36" s="89">
        <f t="shared" si="24"/>
        <v>71</v>
      </c>
      <c r="O36" s="90">
        <f t="shared" si="22"/>
        <v>241</v>
      </c>
      <c r="P36" s="71">
        <f t="shared" si="23"/>
        <v>9</v>
      </c>
    </row>
    <row r="37" spans="1:16" ht="16.5" customHeight="1" x14ac:dyDescent="0.25">
      <c r="A37" s="26"/>
      <c r="B37" s="110"/>
      <c r="C37" s="123" t="s">
        <v>55</v>
      </c>
      <c r="D37" s="120" t="s">
        <v>53</v>
      </c>
      <c r="E37" s="93">
        <v>90</v>
      </c>
      <c r="F37" s="94">
        <v>35</v>
      </c>
      <c r="G37" s="95">
        <v>2</v>
      </c>
      <c r="H37" s="33">
        <f t="shared" si="19"/>
        <v>125</v>
      </c>
      <c r="I37" s="85">
        <v>70</v>
      </c>
      <c r="J37" s="86">
        <v>44</v>
      </c>
      <c r="K37" s="87">
        <v>2</v>
      </c>
      <c r="L37" s="33">
        <f t="shared" si="20"/>
        <v>114</v>
      </c>
      <c r="M37" s="65">
        <f t="shared" si="24"/>
        <v>160</v>
      </c>
      <c r="N37" s="66">
        <f t="shared" si="24"/>
        <v>79</v>
      </c>
      <c r="O37" s="67">
        <f t="shared" si="22"/>
        <v>239</v>
      </c>
      <c r="P37" s="71">
        <f t="shared" si="23"/>
        <v>4</v>
      </c>
    </row>
    <row r="38" spans="1:16" ht="16.5" customHeight="1" thickBot="1" x14ac:dyDescent="0.3">
      <c r="A38" s="18"/>
      <c r="B38" s="111"/>
      <c r="C38" s="64"/>
      <c r="D38" s="119"/>
      <c r="E38" s="36"/>
      <c r="F38" s="37"/>
      <c r="G38" s="38"/>
      <c r="H38" s="33">
        <f t="shared" si="13"/>
        <v>0</v>
      </c>
      <c r="I38" s="39"/>
      <c r="J38" s="40"/>
      <c r="K38" s="41"/>
      <c r="L38" s="33">
        <f t="shared" si="14"/>
        <v>0</v>
      </c>
      <c r="M38" s="42">
        <f t="shared" ref="M38:M50" si="25">SUM(E38,I38)</f>
        <v>0</v>
      </c>
      <c r="N38" s="43">
        <f t="shared" ref="N38:N50" si="26">SUM(F38,J38)</f>
        <v>0</v>
      </c>
      <c r="O38" s="44">
        <f t="shared" ref="O38:O50" si="27">SUM(M38:N38)</f>
        <v>0</v>
      </c>
      <c r="P38" s="74">
        <f t="shared" ref="P38:P50" si="28">SUM(G38,K38)</f>
        <v>0</v>
      </c>
    </row>
    <row r="39" spans="1:16" ht="16.5" customHeight="1" x14ac:dyDescent="0.25">
      <c r="A39" s="59" t="s">
        <v>59</v>
      </c>
      <c r="B39" s="110" t="s">
        <v>60</v>
      </c>
      <c r="C39" s="125" t="s">
        <v>96</v>
      </c>
      <c r="D39" s="126" t="s">
        <v>54</v>
      </c>
      <c r="E39" s="6">
        <v>85</v>
      </c>
      <c r="F39" s="5">
        <v>51</v>
      </c>
      <c r="G39" s="16">
        <v>1</v>
      </c>
      <c r="H39" s="19">
        <f t="shared" ref="H39:H49" si="29">(E39+F39)</f>
        <v>136</v>
      </c>
      <c r="I39" s="23">
        <v>85</v>
      </c>
      <c r="J39" s="24">
        <v>52</v>
      </c>
      <c r="K39" s="25">
        <v>1</v>
      </c>
      <c r="L39" s="19">
        <f t="shared" ref="L39:L49" si="30">(I39+J39)</f>
        <v>137</v>
      </c>
      <c r="M39" s="12">
        <f t="shared" ref="M39:N46" si="31">SUM(E39,I39)</f>
        <v>170</v>
      </c>
      <c r="N39" s="13">
        <f t="shared" si="31"/>
        <v>103</v>
      </c>
      <c r="O39" s="7">
        <f t="shared" ref="O39:O49" si="32">SUM(M39:N39)</f>
        <v>273</v>
      </c>
      <c r="P39" s="73">
        <f t="shared" ref="P39:P49" si="33">SUM(G39,K39)</f>
        <v>2</v>
      </c>
    </row>
    <row r="40" spans="1:16" ht="16.5" customHeight="1" x14ac:dyDescent="0.25">
      <c r="A40" s="77"/>
      <c r="B40" s="109"/>
      <c r="C40" s="63" t="s">
        <v>47</v>
      </c>
      <c r="D40" s="117" t="s">
        <v>53</v>
      </c>
      <c r="E40" s="82">
        <v>93</v>
      </c>
      <c r="F40" s="83">
        <v>27</v>
      </c>
      <c r="G40" s="84">
        <v>5</v>
      </c>
      <c r="H40" s="33">
        <f t="shared" si="29"/>
        <v>120</v>
      </c>
      <c r="I40" s="85">
        <v>91</v>
      </c>
      <c r="J40" s="86">
        <v>42</v>
      </c>
      <c r="K40" s="87">
        <v>4</v>
      </c>
      <c r="L40" s="33">
        <f t="shared" si="30"/>
        <v>133</v>
      </c>
      <c r="M40" s="88">
        <f t="shared" si="31"/>
        <v>184</v>
      </c>
      <c r="N40" s="89">
        <f t="shared" si="31"/>
        <v>69</v>
      </c>
      <c r="O40" s="90">
        <f t="shared" si="32"/>
        <v>253</v>
      </c>
      <c r="P40" s="71">
        <f t="shared" si="33"/>
        <v>9</v>
      </c>
    </row>
    <row r="41" spans="1:16" ht="16.5" customHeight="1" x14ac:dyDescent="0.25">
      <c r="A41" s="26"/>
      <c r="B41" s="110"/>
      <c r="C41" s="123" t="s">
        <v>55</v>
      </c>
      <c r="D41" s="120" t="s">
        <v>53</v>
      </c>
      <c r="E41" s="93">
        <v>81</v>
      </c>
      <c r="F41" s="94">
        <v>34</v>
      </c>
      <c r="G41" s="95">
        <v>2</v>
      </c>
      <c r="H41" s="33">
        <f t="shared" si="29"/>
        <v>115</v>
      </c>
      <c r="I41" s="85">
        <v>76</v>
      </c>
      <c r="J41" s="86">
        <v>35</v>
      </c>
      <c r="K41" s="87">
        <v>2</v>
      </c>
      <c r="L41" s="33">
        <f t="shared" si="30"/>
        <v>111</v>
      </c>
      <c r="M41" s="65">
        <f t="shared" si="31"/>
        <v>157</v>
      </c>
      <c r="N41" s="66">
        <f t="shared" si="31"/>
        <v>69</v>
      </c>
      <c r="O41" s="67">
        <f t="shared" si="32"/>
        <v>226</v>
      </c>
      <c r="P41" s="71">
        <f t="shared" si="33"/>
        <v>4</v>
      </c>
    </row>
    <row r="42" spans="1:16" ht="16.5" customHeight="1" thickBot="1" x14ac:dyDescent="0.3">
      <c r="A42" s="58"/>
      <c r="B42" s="111"/>
      <c r="C42" s="142" t="s">
        <v>47</v>
      </c>
      <c r="D42" s="119" t="s">
        <v>54</v>
      </c>
      <c r="E42" s="9">
        <v>86</v>
      </c>
      <c r="F42" s="8">
        <v>34</v>
      </c>
      <c r="G42" s="17">
        <v>2</v>
      </c>
      <c r="H42" s="33">
        <f t="shared" si="29"/>
        <v>120</v>
      </c>
      <c r="I42" s="20">
        <v>90</v>
      </c>
      <c r="J42" s="21">
        <v>16</v>
      </c>
      <c r="K42" s="22">
        <v>7</v>
      </c>
      <c r="L42" s="33">
        <f t="shared" si="30"/>
        <v>106</v>
      </c>
      <c r="M42" s="14">
        <f t="shared" si="31"/>
        <v>176</v>
      </c>
      <c r="N42" s="15">
        <f t="shared" si="31"/>
        <v>50</v>
      </c>
      <c r="O42" s="10">
        <f t="shared" si="32"/>
        <v>226</v>
      </c>
      <c r="P42" s="72">
        <f t="shared" si="33"/>
        <v>9</v>
      </c>
    </row>
    <row r="43" spans="1:16" ht="16.5" customHeight="1" x14ac:dyDescent="0.25">
      <c r="A43" s="26" t="s">
        <v>61</v>
      </c>
      <c r="B43" s="110" t="s">
        <v>60</v>
      </c>
      <c r="C43" s="124" t="s">
        <v>55</v>
      </c>
      <c r="D43" s="116" t="s">
        <v>53</v>
      </c>
      <c r="E43" s="6">
        <v>83</v>
      </c>
      <c r="F43" s="5">
        <v>41</v>
      </c>
      <c r="G43" s="16">
        <v>3</v>
      </c>
      <c r="H43" s="19">
        <f t="shared" si="29"/>
        <v>124</v>
      </c>
      <c r="I43" s="23">
        <v>77</v>
      </c>
      <c r="J43" s="24">
        <v>42</v>
      </c>
      <c r="K43" s="25">
        <v>2</v>
      </c>
      <c r="L43" s="19">
        <f t="shared" si="30"/>
        <v>119</v>
      </c>
      <c r="M43" s="12">
        <f t="shared" si="31"/>
        <v>160</v>
      </c>
      <c r="N43" s="13">
        <f t="shared" si="31"/>
        <v>83</v>
      </c>
      <c r="O43" s="7">
        <f t="shared" si="32"/>
        <v>243</v>
      </c>
      <c r="P43" s="73">
        <f t="shared" si="33"/>
        <v>5</v>
      </c>
    </row>
    <row r="44" spans="1:16" ht="16.5" customHeight="1" x14ac:dyDescent="0.25">
      <c r="A44" s="77"/>
      <c r="B44" s="109"/>
      <c r="C44" s="141" t="s">
        <v>96</v>
      </c>
      <c r="D44" s="117" t="s">
        <v>53</v>
      </c>
      <c r="E44" s="82">
        <v>87</v>
      </c>
      <c r="F44" s="83">
        <v>45</v>
      </c>
      <c r="G44" s="84">
        <v>3</v>
      </c>
      <c r="H44" s="33">
        <f t="shared" si="29"/>
        <v>132</v>
      </c>
      <c r="I44" s="85">
        <v>76</v>
      </c>
      <c r="J44" s="86">
        <v>34</v>
      </c>
      <c r="K44" s="87">
        <v>3</v>
      </c>
      <c r="L44" s="33">
        <f t="shared" si="30"/>
        <v>110</v>
      </c>
      <c r="M44" s="88">
        <f t="shared" si="31"/>
        <v>163</v>
      </c>
      <c r="N44" s="89">
        <f t="shared" si="31"/>
        <v>79</v>
      </c>
      <c r="O44" s="90">
        <f t="shared" si="32"/>
        <v>242</v>
      </c>
      <c r="P44" s="71">
        <f t="shared" si="33"/>
        <v>6</v>
      </c>
    </row>
    <row r="45" spans="1:16" ht="16.5" customHeight="1" x14ac:dyDescent="0.25">
      <c r="A45" s="26"/>
      <c r="B45" s="110"/>
      <c r="C45" s="63" t="s">
        <v>47</v>
      </c>
      <c r="D45" s="117" t="s">
        <v>54</v>
      </c>
      <c r="E45" s="93">
        <v>81</v>
      </c>
      <c r="F45" s="94">
        <v>35</v>
      </c>
      <c r="G45" s="95">
        <v>3</v>
      </c>
      <c r="H45" s="33">
        <f t="shared" si="29"/>
        <v>116</v>
      </c>
      <c r="I45" s="85">
        <v>85</v>
      </c>
      <c r="J45" s="86">
        <v>27</v>
      </c>
      <c r="K45" s="87">
        <v>5</v>
      </c>
      <c r="L45" s="33">
        <f t="shared" si="30"/>
        <v>112</v>
      </c>
      <c r="M45" s="65">
        <f t="shared" si="31"/>
        <v>166</v>
      </c>
      <c r="N45" s="66">
        <f t="shared" si="31"/>
        <v>62</v>
      </c>
      <c r="O45" s="67">
        <f t="shared" si="32"/>
        <v>228</v>
      </c>
      <c r="P45" s="71">
        <f t="shared" si="33"/>
        <v>8</v>
      </c>
    </row>
    <row r="46" spans="1:16" ht="16.5" customHeight="1" thickBot="1" x14ac:dyDescent="0.3">
      <c r="A46" s="18"/>
      <c r="B46" s="111"/>
      <c r="C46" s="142" t="s">
        <v>47</v>
      </c>
      <c r="D46" s="119" t="s">
        <v>53</v>
      </c>
      <c r="E46" s="9">
        <v>69</v>
      </c>
      <c r="F46" s="8">
        <v>35</v>
      </c>
      <c r="G46" s="17">
        <v>3</v>
      </c>
      <c r="H46" s="33">
        <f t="shared" si="29"/>
        <v>104</v>
      </c>
      <c r="I46" s="20">
        <v>79</v>
      </c>
      <c r="J46" s="21">
        <v>36</v>
      </c>
      <c r="K46" s="22">
        <v>5</v>
      </c>
      <c r="L46" s="33">
        <f t="shared" si="30"/>
        <v>115</v>
      </c>
      <c r="M46" s="14">
        <f t="shared" si="31"/>
        <v>148</v>
      </c>
      <c r="N46" s="15">
        <f t="shared" si="31"/>
        <v>71</v>
      </c>
      <c r="O46" s="10">
        <f t="shared" si="32"/>
        <v>219</v>
      </c>
      <c r="P46" s="72">
        <f t="shared" si="33"/>
        <v>8</v>
      </c>
    </row>
    <row r="47" spans="1:16" ht="16.5" customHeight="1" x14ac:dyDescent="0.25">
      <c r="A47" s="59" t="s">
        <v>62</v>
      </c>
      <c r="B47" s="110" t="s">
        <v>60</v>
      </c>
      <c r="C47" s="61" t="s">
        <v>47</v>
      </c>
      <c r="D47" s="126" t="s">
        <v>54</v>
      </c>
      <c r="E47" s="6">
        <v>97</v>
      </c>
      <c r="F47" s="5">
        <v>36</v>
      </c>
      <c r="G47" s="16">
        <v>2</v>
      </c>
      <c r="H47" s="19">
        <f t="shared" si="29"/>
        <v>133</v>
      </c>
      <c r="I47" s="23">
        <v>95</v>
      </c>
      <c r="J47" s="24">
        <v>43</v>
      </c>
      <c r="K47" s="25">
        <v>1</v>
      </c>
      <c r="L47" s="19">
        <f t="shared" si="30"/>
        <v>138</v>
      </c>
      <c r="M47" s="12">
        <f t="shared" ref="M47:N49" si="34">SUM(E47,I47)</f>
        <v>192</v>
      </c>
      <c r="N47" s="13">
        <f t="shared" si="34"/>
        <v>79</v>
      </c>
      <c r="O47" s="7">
        <f t="shared" si="32"/>
        <v>271</v>
      </c>
      <c r="P47" s="73">
        <f t="shared" si="33"/>
        <v>3</v>
      </c>
    </row>
    <row r="48" spans="1:16" ht="16.5" customHeight="1" x14ac:dyDescent="0.25">
      <c r="A48" s="77"/>
      <c r="B48" s="109"/>
      <c r="C48" s="123" t="s">
        <v>55</v>
      </c>
      <c r="D48" s="120" t="s">
        <v>53</v>
      </c>
      <c r="E48" s="82">
        <v>95</v>
      </c>
      <c r="F48" s="83">
        <v>27</v>
      </c>
      <c r="G48" s="84">
        <v>3</v>
      </c>
      <c r="H48" s="33">
        <f t="shared" si="29"/>
        <v>122</v>
      </c>
      <c r="I48" s="85">
        <v>88</v>
      </c>
      <c r="J48" s="86">
        <v>36</v>
      </c>
      <c r="K48" s="87">
        <v>3</v>
      </c>
      <c r="L48" s="33">
        <f t="shared" si="30"/>
        <v>124</v>
      </c>
      <c r="M48" s="88">
        <f t="shared" si="34"/>
        <v>183</v>
      </c>
      <c r="N48" s="89">
        <f t="shared" si="34"/>
        <v>63</v>
      </c>
      <c r="O48" s="90">
        <f t="shared" si="32"/>
        <v>246</v>
      </c>
      <c r="P48" s="71">
        <f t="shared" si="33"/>
        <v>6</v>
      </c>
    </row>
    <row r="49" spans="1:16" ht="16.5" customHeight="1" x14ac:dyDescent="0.25">
      <c r="A49" s="26"/>
      <c r="B49" s="110"/>
      <c r="C49" s="63" t="s">
        <v>47</v>
      </c>
      <c r="D49" s="117" t="s">
        <v>54</v>
      </c>
      <c r="E49" s="93">
        <v>95</v>
      </c>
      <c r="F49" s="94">
        <v>33</v>
      </c>
      <c r="G49" s="95">
        <v>4</v>
      </c>
      <c r="H49" s="33">
        <f t="shared" si="29"/>
        <v>128</v>
      </c>
      <c r="I49" s="85">
        <v>82</v>
      </c>
      <c r="J49" s="86">
        <v>33</v>
      </c>
      <c r="K49" s="87">
        <v>3</v>
      </c>
      <c r="L49" s="33">
        <f t="shared" si="30"/>
        <v>115</v>
      </c>
      <c r="M49" s="65">
        <f t="shared" si="34"/>
        <v>177</v>
      </c>
      <c r="N49" s="66">
        <f t="shared" si="34"/>
        <v>66</v>
      </c>
      <c r="O49" s="67">
        <f t="shared" si="32"/>
        <v>243</v>
      </c>
      <c r="P49" s="71">
        <f t="shared" si="33"/>
        <v>7</v>
      </c>
    </row>
    <row r="50" spans="1:16" ht="16.5" customHeight="1" thickBot="1" x14ac:dyDescent="0.3">
      <c r="A50" s="18"/>
      <c r="B50" s="111"/>
      <c r="C50" s="64" t="s">
        <v>96</v>
      </c>
      <c r="D50" s="119" t="s">
        <v>54</v>
      </c>
      <c r="E50" s="36">
        <v>80</v>
      </c>
      <c r="F50" s="37">
        <v>16</v>
      </c>
      <c r="G50" s="38">
        <v>7</v>
      </c>
      <c r="H50" s="33">
        <f t="shared" si="13"/>
        <v>96</v>
      </c>
      <c r="I50" s="39">
        <v>84</v>
      </c>
      <c r="J50" s="40">
        <v>32</v>
      </c>
      <c r="K50" s="41">
        <v>2</v>
      </c>
      <c r="L50" s="33">
        <f t="shared" si="14"/>
        <v>116</v>
      </c>
      <c r="M50" s="42">
        <f t="shared" si="25"/>
        <v>164</v>
      </c>
      <c r="N50" s="43">
        <f t="shared" si="26"/>
        <v>48</v>
      </c>
      <c r="O50" s="44">
        <f t="shared" si="27"/>
        <v>212</v>
      </c>
      <c r="P50" s="74">
        <f t="shared" si="28"/>
        <v>9</v>
      </c>
    </row>
    <row r="51" spans="1:16" ht="16.5" customHeight="1" x14ac:dyDescent="0.25">
      <c r="A51" s="26" t="s">
        <v>65</v>
      </c>
      <c r="B51" s="127" t="s">
        <v>63</v>
      </c>
      <c r="C51" s="124" t="s">
        <v>64</v>
      </c>
      <c r="D51" s="116" t="s">
        <v>53</v>
      </c>
      <c r="E51" s="6">
        <v>80</v>
      </c>
      <c r="F51" s="5">
        <v>34</v>
      </c>
      <c r="G51" s="16">
        <v>6</v>
      </c>
      <c r="H51" s="19">
        <f t="shared" ref="H51:H82" si="35">(E51+F51)</f>
        <v>114</v>
      </c>
      <c r="I51" s="23">
        <v>82</v>
      </c>
      <c r="J51" s="24">
        <v>33</v>
      </c>
      <c r="K51" s="25">
        <v>5</v>
      </c>
      <c r="L51" s="19">
        <f t="shared" ref="L51:L82" si="36">(I51+J51)</f>
        <v>115</v>
      </c>
      <c r="M51" s="12">
        <f t="shared" ref="M51:M82" si="37">SUM(E51,I51)</f>
        <v>162</v>
      </c>
      <c r="N51" s="13">
        <f t="shared" ref="N51:N82" si="38">SUM(F51,J51)</f>
        <v>67</v>
      </c>
      <c r="O51" s="7">
        <f t="shared" ref="O51:O82" si="39">SUM(M51:N51)</f>
        <v>229</v>
      </c>
      <c r="P51" s="73">
        <f t="shared" ref="P51:P82" si="40">SUM(G51,K51)</f>
        <v>11</v>
      </c>
    </row>
    <row r="52" spans="1:16" ht="16.5" customHeight="1" x14ac:dyDescent="0.25">
      <c r="A52" s="77"/>
      <c r="B52" s="109"/>
      <c r="C52" s="128" t="s">
        <v>64</v>
      </c>
      <c r="D52" s="117" t="s">
        <v>54</v>
      </c>
      <c r="E52" s="82">
        <v>83</v>
      </c>
      <c r="F52" s="83">
        <v>18</v>
      </c>
      <c r="G52" s="84">
        <v>8</v>
      </c>
      <c r="H52" s="33">
        <f t="shared" si="35"/>
        <v>101</v>
      </c>
      <c r="I52" s="85">
        <v>77</v>
      </c>
      <c r="J52" s="86">
        <v>31</v>
      </c>
      <c r="K52" s="87">
        <v>5</v>
      </c>
      <c r="L52" s="33">
        <f t="shared" si="36"/>
        <v>108</v>
      </c>
      <c r="M52" s="88">
        <f t="shared" si="37"/>
        <v>160</v>
      </c>
      <c r="N52" s="89">
        <f t="shared" si="38"/>
        <v>49</v>
      </c>
      <c r="O52" s="90">
        <f t="shared" si="39"/>
        <v>209</v>
      </c>
      <c r="P52" s="71">
        <f t="shared" si="40"/>
        <v>13</v>
      </c>
    </row>
    <row r="53" spans="1:16" ht="16.5" customHeight="1" x14ac:dyDescent="0.25">
      <c r="A53" s="26"/>
      <c r="B53" s="110"/>
      <c r="C53" s="129"/>
      <c r="D53" s="122"/>
      <c r="E53" s="93"/>
      <c r="F53" s="94"/>
      <c r="G53" s="95"/>
      <c r="H53" s="33">
        <f t="shared" si="35"/>
        <v>0</v>
      </c>
      <c r="I53" s="85"/>
      <c r="J53" s="86"/>
      <c r="K53" s="87"/>
      <c r="L53" s="33">
        <f t="shared" si="36"/>
        <v>0</v>
      </c>
      <c r="M53" s="65">
        <f t="shared" si="37"/>
        <v>0</v>
      </c>
      <c r="N53" s="66">
        <f t="shared" si="38"/>
        <v>0</v>
      </c>
      <c r="O53" s="67">
        <f t="shared" si="39"/>
        <v>0</v>
      </c>
      <c r="P53" s="71">
        <f t="shared" si="40"/>
        <v>0</v>
      </c>
    </row>
    <row r="54" spans="1:16" ht="16.5" customHeight="1" thickBot="1" x14ac:dyDescent="0.3">
      <c r="A54" s="18"/>
      <c r="B54" s="111"/>
      <c r="C54" s="130"/>
      <c r="D54" s="119"/>
      <c r="E54" s="9"/>
      <c r="F54" s="8"/>
      <c r="G54" s="17"/>
      <c r="H54" s="33">
        <f t="shared" si="35"/>
        <v>0</v>
      </c>
      <c r="I54" s="20"/>
      <c r="J54" s="21"/>
      <c r="K54" s="22"/>
      <c r="L54" s="33">
        <f t="shared" si="36"/>
        <v>0</v>
      </c>
      <c r="M54" s="14">
        <f t="shared" si="37"/>
        <v>0</v>
      </c>
      <c r="N54" s="15">
        <f t="shared" si="38"/>
        <v>0</v>
      </c>
      <c r="O54" s="10">
        <f t="shared" si="39"/>
        <v>0</v>
      </c>
      <c r="P54" s="72">
        <f t="shared" si="40"/>
        <v>0</v>
      </c>
    </row>
    <row r="55" spans="1:16" ht="16.5" customHeight="1" x14ac:dyDescent="0.25">
      <c r="A55" s="59" t="s">
        <v>66</v>
      </c>
      <c r="B55" s="127" t="s">
        <v>63</v>
      </c>
      <c r="C55" s="124" t="s">
        <v>64</v>
      </c>
      <c r="D55" s="116" t="s">
        <v>53</v>
      </c>
      <c r="E55" s="6">
        <v>80</v>
      </c>
      <c r="F55" s="5">
        <v>40</v>
      </c>
      <c r="G55" s="16">
        <v>0</v>
      </c>
      <c r="H55" s="19">
        <f t="shared" si="35"/>
        <v>120</v>
      </c>
      <c r="I55" s="23">
        <v>77</v>
      </c>
      <c r="J55" s="24">
        <v>41</v>
      </c>
      <c r="K55" s="25">
        <v>0</v>
      </c>
      <c r="L55" s="19">
        <f t="shared" si="36"/>
        <v>118</v>
      </c>
      <c r="M55" s="12">
        <f t="shared" si="37"/>
        <v>157</v>
      </c>
      <c r="N55" s="13">
        <f t="shared" si="38"/>
        <v>81</v>
      </c>
      <c r="O55" s="7">
        <f t="shared" si="39"/>
        <v>238</v>
      </c>
      <c r="P55" s="73">
        <f t="shared" si="40"/>
        <v>0</v>
      </c>
    </row>
    <row r="56" spans="1:16" ht="16.5" customHeight="1" x14ac:dyDescent="0.25">
      <c r="A56" s="77"/>
      <c r="B56" s="109"/>
      <c r="C56" s="128" t="s">
        <v>64</v>
      </c>
      <c r="D56" s="117" t="s">
        <v>54</v>
      </c>
      <c r="E56" s="82">
        <v>83</v>
      </c>
      <c r="F56" s="83">
        <v>35</v>
      </c>
      <c r="G56" s="84">
        <v>2</v>
      </c>
      <c r="H56" s="33">
        <f t="shared" si="35"/>
        <v>118</v>
      </c>
      <c r="I56" s="85">
        <v>85</v>
      </c>
      <c r="J56" s="86">
        <v>25</v>
      </c>
      <c r="K56" s="87">
        <v>4</v>
      </c>
      <c r="L56" s="33">
        <f t="shared" si="36"/>
        <v>110</v>
      </c>
      <c r="M56" s="88">
        <f t="shared" si="37"/>
        <v>168</v>
      </c>
      <c r="N56" s="89">
        <f t="shared" si="38"/>
        <v>60</v>
      </c>
      <c r="O56" s="90">
        <f t="shared" si="39"/>
        <v>228</v>
      </c>
      <c r="P56" s="71">
        <f t="shared" si="40"/>
        <v>6</v>
      </c>
    </row>
    <row r="57" spans="1:16" ht="16.5" customHeight="1" x14ac:dyDescent="0.25">
      <c r="A57" s="26"/>
      <c r="B57" s="110"/>
      <c r="C57" s="129"/>
      <c r="D57" s="122"/>
      <c r="E57" s="93"/>
      <c r="F57" s="94"/>
      <c r="G57" s="95"/>
      <c r="H57" s="33">
        <f t="shared" si="35"/>
        <v>0</v>
      </c>
      <c r="I57" s="85"/>
      <c r="J57" s="86"/>
      <c r="K57" s="87"/>
      <c r="L57" s="33">
        <f t="shared" si="36"/>
        <v>0</v>
      </c>
      <c r="M57" s="65">
        <f t="shared" si="37"/>
        <v>0</v>
      </c>
      <c r="N57" s="66">
        <f t="shared" si="38"/>
        <v>0</v>
      </c>
      <c r="O57" s="67">
        <f t="shared" si="39"/>
        <v>0</v>
      </c>
      <c r="P57" s="71">
        <f t="shared" si="40"/>
        <v>0</v>
      </c>
    </row>
    <row r="58" spans="1:16" ht="16.5" customHeight="1" thickBot="1" x14ac:dyDescent="0.3">
      <c r="A58" s="18"/>
      <c r="B58" s="111"/>
      <c r="C58" s="130"/>
      <c r="D58" s="119"/>
      <c r="E58" s="36"/>
      <c r="F58" s="37"/>
      <c r="G58" s="38"/>
      <c r="H58" s="33">
        <f t="shared" si="35"/>
        <v>0</v>
      </c>
      <c r="I58" s="39"/>
      <c r="J58" s="40"/>
      <c r="K58" s="41"/>
      <c r="L58" s="33">
        <f t="shared" si="36"/>
        <v>0</v>
      </c>
      <c r="M58" s="42">
        <f t="shared" si="37"/>
        <v>0</v>
      </c>
      <c r="N58" s="43">
        <f t="shared" si="38"/>
        <v>0</v>
      </c>
      <c r="O58" s="44">
        <f t="shared" si="39"/>
        <v>0</v>
      </c>
      <c r="P58" s="74">
        <f t="shared" si="40"/>
        <v>0</v>
      </c>
    </row>
    <row r="59" spans="1:16" ht="16.5" customHeight="1" x14ac:dyDescent="0.25">
      <c r="A59" s="59" t="s">
        <v>68</v>
      </c>
      <c r="B59" s="110" t="s">
        <v>67</v>
      </c>
      <c r="C59" s="135" t="s">
        <v>64</v>
      </c>
      <c r="D59" s="126" t="s">
        <v>72</v>
      </c>
      <c r="E59" s="6">
        <v>92</v>
      </c>
      <c r="F59" s="5">
        <v>44</v>
      </c>
      <c r="G59" s="16">
        <v>2</v>
      </c>
      <c r="H59" s="19">
        <f>(E59+F59)</f>
        <v>136</v>
      </c>
      <c r="I59" s="23">
        <v>89</v>
      </c>
      <c r="J59" s="24">
        <v>40</v>
      </c>
      <c r="K59" s="25">
        <v>4</v>
      </c>
      <c r="L59" s="19">
        <f>(I59+J59)</f>
        <v>129</v>
      </c>
      <c r="M59" s="12">
        <f>SUM(E59,I59)</f>
        <v>181</v>
      </c>
      <c r="N59" s="13">
        <f>SUM(F59,J59)</f>
        <v>84</v>
      </c>
      <c r="O59" s="7">
        <f>SUM(M59:N59)</f>
        <v>265</v>
      </c>
      <c r="P59" s="73">
        <f>SUM(G59,K59)</f>
        <v>6</v>
      </c>
    </row>
    <row r="60" spans="1:16" ht="16.5" customHeight="1" x14ac:dyDescent="0.25">
      <c r="A60" s="77"/>
      <c r="B60" s="109"/>
      <c r="C60" s="136" t="s">
        <v>64</v>
      </c>
      <c r="D60" s="120" t="s">
        <v>54</v>
      </c>
      <c r="E60" s="82">
        <v>90</v>
      </c>
      <c r="F60" s="83">
        <v>32</v>
      </c>
      <c r="G60" s="84">
        <v>4</v>
      </c>
      <c r="H60" s="33">
        <f>(E60+F60)</f>
        <v>122</v>
      </c>
      <c r="I60" s="85">
        <v>79</v>
      </c>
      <c r="J60" s="86">
        <v>50</v>
      </c>
      <c r="K60" s="87">
        <v>2</v>
      </c>
      <c r="L60" s="33">
        <f>(I60+J60)</f>
        <v>129</v>
      </c>
      <c r="M60" s="88">
        <f>SUM(E60,I60)</f>
        <v>169</v>
      </c>
      <c r="N60" s="89">
        <f>SUM(F60,J60)</f>
        <v>82</v>
      </c>
      <c r="O60" s="90">
        <f>SUM(M60:N60)</f>
        <v>251</v>
      </c>
      <c r="P60" s="71">
        <f>SUM(G60,K60)</f>
        <v>6</v>
      </c>
    </row>
    <row r="61" spans="1:16" ht="16.5" customHeight="1" x14ac:dyDescent="0.25">
      <c r="A61" s="26"/>
      <c r="B61" s="110"/>
      <c r="C61" s="129"/>
      <c r="D61" s="122"/>
      <c r="E61" s="93"/>
      <c r="F61" s="94"/>
      <c r="G61" s="95"/>
      <c r="H61" s="33">
        <f t="shared" si="35"/>
        <v>0</v>
      </c>
      <c r="I61" s="85"/>
      <c r="J61" s="86"/>
      <c r="K61" s="87"/>
      <c r="L61" s="33">
        <f t="shared" si="36"/>
        <v>0</v>
      </c>
      <c r="M61" s="65">
        <f t="shared" si="37"/>
        <v>0</v>
      </c>
      <c r="N61" s="66">
        <f t="shared" si="38"/>
        <v>0</v>
      </c>
      <c r="O61" s="67">
        <f t="shared" si="39"/>
        <v>0</v>
      </c>
      <c r="P61" s="71">
        <f t="shared" si="40"/>
        <v>0</v>
      </c>
    </row>
    <row r="62" spans="1:16" ht="16.5" customHeight="1" thickBot="1" x14ac:dyDescent="0.3">
      <c r="A62" s="58"/>
      <c r="B62" s="111"/>
      <c r="C62" s="130"/>
      <c r="D62" s="119"/>
      <c r="E62" s="9"/>
      <c r="F62" s="8"/>
      <c r="G62" s="17"/>
      <c r="H62" s="33">
        <f t="shared" si="35"/>
        <v>0</v>
      </c>
      <c r="I62" s="20"/>
      <c r="J62" s="21"/>
      <c r="K62" s="22"/>
      <c r="L62" s="33">
        <f t="shared" si="36"/>
        <v>0</v>
      </c>
      <c r="M62" s="14">
        <f t="shared" si="37"/>
        <v>0</v>
      </c>
      <c r="N62" s="15">
        <f t="shared" si="38"/>
        <v>0</v>
      </c>
      <c r="O62" s="10">
        <f t="shared" si="39"/>
        <v>0</v>
      </c>
      <c r="P62" s="72">
        <f t="shared" si="40"/>
        <v>0</v>
      </c>
    </row>
    <row r="63" spans="1:16" ht="16.5" customHeight="1" x14ac:dyDescent="0.25">
      <c r="A63" s="26" t="s">
        <v>69</v>
      </c>
      <c r="B63" s="110" t="s">
        <v>67</v>
      </c>
      <c r="C63" s="124" t="s">
        <v>64</v>
      </c>
      <c r="D63" s="116" t="s">
        <v>54</v>
      </c>
      <c r="E63" s="6">
        <v>85</v>
      </c>
      <c r="F63" s="5">
        <v>45</v>
      </c>
      <c r="G63" s="16">
        <v>1</v>
      </c>
      <c r="H63" s="19">
        <f t="shared" si="35"/>
        <v>130</v>
      </c>
      <c r="I63" s="23">
        <v>94</v>
      </c>
      <c r="J63" s="24">
        <v>35</v>
      </c>
      <c r="K63" s="25">
        <v>2</v>
      </c>
      <c r="L63" s="19">
        <f t="shared" si="36"/>
        <v>129</v>
      </c>
      <c r="M63" s="12">
        <f t="shared" si="37"/>
        <v>179</v>
      </c>
      <c r="N63" s="13">
        <f t="shared" si="38"/>
        <v>80</v>
      </c>
      <c r="O63" s="7">
        <f t="shared" si="39"/>
        <v>259</v>
      </c>
      <c r="P63" s="73">
        <f t="shared" si="40"/>
        <v>3</v>
      </c>
    </row>
    <row r="64" spans="1:16" ht="16.5" customHeight="1" x14ac:dyDescent="0.25">
      <c r="A64" s="77"/>
      <c r="B64" s="109"/>
      <c r="C64" s="128" t="s">
        <v>64</v>
      </c>
      <c r="D64" s="117" t="s">
        <v>53</v>
      </c>
      <c r="E64" s="82">
        <v>92</v>
      </c>
      <c r="F64" s="83">
        <v>43</v>
      </c>
      <c r="G64" s="84">
        <v>3</v>
      </c>
      <c r="H64" s="33">
        <f t="shared" si="35"/>
        <v>135</v>
      </c>
      <c r="I64" s="85">
        <v>89</v>
      </c>
      <c r="J64" s="86">
        <v>27</v>
      </c>
      <c r="K64" s="87">
        <v>5</v>
      </c>
      <c r="L64" s="33">
        <f t="shared" si="36"/>
        <v>116</v>
      </c>
      <c r="M64" s="88">
        <f t="shared" si="37"/>
        <v>181</v>
      </c>
      <c r="N64" s="89">
        <f t="shared" si="38"/>
        <v>70</v>
      </c>
      <c r="O64" s="90">
        <f t="shared" si="39"/>
        <v>251</v>
      </c>
      <c r="P64" s="71">
        <f t="shared" si="40"/>
        <v>8</v>
      </c>
    </row>
    <row r="65" spans="1:16" ht="16.5" customHeight="1" x14ac:dyDescent="0.25">
      <c r="A65" s="26"/>
      <c r="B65" s="110"/>
      <c r="C65" s="129" t="s">
        <v>85</v>
      </c>
      <c r="D65" s="122" t="s">
        <v>54</v>
      </c>
      <c r="E65" s="93">
        <v>89</v>
      </c>
      <c r="F65" s="94">
        <v>33</v>
      </c>
      <c r="G65" s="95">
        <v>2</v>
      </c>
      <c r="H65" s="33">
        <f t="shared" si="35"/>
        <v>122</v>
      </c>
      <c r="I65" s="85">
        <v>86</v>
      </c>
      <c r="J65" s="86">
        <v>34</v>
      </c>
      <c r="K65" s="87">
        <v>2</v>
      </c>
      <c r="L65" s="33">
        <f t="shared" si="36"/>
        <v>120</v>
      </c>
      <c r="M65" s="65">
        <f t="shared" si="37"/>
        <v>175</v>
      </c>
      <c r="N65" s="66">
        <f t="shared" si="38"/>
        <v>67</v>
      </c>
      <c r="O65" s="67">
        <f t="shared" si="39"/>
        <v>242</v>
      </c>
      <c r="P65" s="71">
        <f t="shared" si="40"/>
        <v>4</v>
      </c>
    </row>
    <row r="66" spans="1:16" ht="16.5" customHeight="1" thickBot="1" x14ac:dyDescent="0.3">
      <c r="A66" s="18"/>
      <c r="B66" s="111"/>
      <c r="C66" s="130" t="s">
        <v>85</v>
      </c>
      <c r="D66" s="119" t="s">
        <v>53</v>
      </c>
      <c r="E66" s="36">
        <v>85</v>
      </c>
      <c r="F66" s="37">
        <v>18</v>
      </c>
      <c r="G66" s="38">
        <v>5</v>
      </c>
      <c r="H66" s="33">
        <f t="shared" si="35"/>
        <v>103</v>
      </c>
      <c r="I66" s="39">
        <v>88</v>
      </c>
      <c r="J66" s="40">
        <v>17</v>
      </c>
      <c r="K66" s="41">
        <v>8</v>
      </c>
      <c r="L66" s="33">
        <f t="shared" si="36"/>
        <v>105</v>
      </c>
      <c r="M66" s="42">
        <f t="shared" si="37"/>
        <v>173</v>
      </c>
      <c r="N66" s="43">
        <f t="shared" si="38"/>
        <v>35</v>
      </c>
      <c r="O66" s="44">
        <f t="shared" si="39"/>
        <v>208</v>
      </c>
      <c r="P66" s="74">
        <f t="shared" si="40"/>
        <v>13</v>
      </c>
    </row>
    <row r="67" spans="1:16" ht="16.5" customHeight="1" x14ac:dyDescent="0.25">
      <c r="A67" s="138" t="s">
        <v>70</v>
      </c>
      <c r="B67" s="112" t="s">
        <v>93</v>
      </c>
      <c r="C67" s="135" t="s">
        <v>85</v>
      </c>
      <c r="D67" s="126" t="s">
        <v>53</v>
      </c>
      <c r="E67" s="6">
        <v>102</v>
      </c>
      <c r="F67" s="5">
        <v>50</v>
      </c>
      <c r="G67" s="16">
        <v>1</v>
      </c>
      <c r="H67" s="19">
        <f t="shared" ref="H67:H74" si="41">(E67+F67)</f>
        <v>152</v>
      </c>
      <c r="I67" s="23">
        <v>80</v>
      </c>
      <c r="J67" s="24">
        <v>48</v>
      </c>
      <c r="K67" s="25">
        <v>0</v>
      </c>
      <c r="L67" s="19">
        <f t="shared" ref="L67:L74" si="42">(I67+J67)</f>
        <v>128</v>
      </c>
      <c r="M67" s="12">
        <f t="shared" ref="M67:N74" si="43">SUM(E67,I67)</f>
        <v>182</v>
      </c>
      <c r="N67" s="13">
        <f t="shared" si="43"/>
        <v>98</v>
      </c>
      <c r="O67" s="7">
        <f t="shared" ref="O67:O74" si="44">SUM(M67:N67)</f>
        <v>280</v>
      </c>
      <c r="P67" s="73">
        <f t="shared" ref="P67:P74" si="45">SUM(G67,K67)</f>
        <v>1</v>
      </c>
    </row>
    <row r="68" spans="1:16" ht="16.5" customHeight="1" x14ac:dyDescent="0.25">
      <c r="A68" s="26"/>
      <c r="B68" s="110"/>
      <c r="C68" s="136" t="s">
        <v>85</v>
      </c>
      <c r="D68" s="137" t="s">
        <v>53</v>
      </c>
      <c r="E68" s="82">
        <v>78</v>
      </c>
      <c r="F68" s="83">
        <v>40</v>
      </c>
      <c r="G68" s="84">
        <v>1</v>
      </c>
      <c r="H68" s="33">
        <f t="shared" si="41"/>
        <v>118</v>
      </c>
      <c r="I68" s="85">
        <v>79</v>
      </c>
      <c r="J68" s="86">
        <v>45</v>
      </c>
      <c r="K68" s="87">
        <v>2</v>
      </c>
      <c r="L68" s="33">
        <f t="shared" si="42"/>
        <v>124</v>
      </c>
      <c r="M68" s="88">
        <f t="shared" si="43"/>
        <v>157</v>
      </c>
      <c r="N68" s="89">
        <f t="shared" si="43"/>
        <v>85</v>
      </c>
      <c r="O68" s="90">
        <f t="shared" si="44"/>
        <v>242</v>
      </c>
      <c r="P68" s="71">
        <f t="shared" si="45"/>
        <v>3</v>
      </c>
    </row>
    <row r="69" spans="1:16" ht="16.5" customHeight="1" x14ac:dyDescent="0.25">
      <c r="A69" s="26" t="s">
        <v>70</v>
      </c>
      <c r="B69" s="110" t="s">
        <v>67</v>
      </c>
      <c r="C69" s="131" t="s">
        <v>64</v>
      </c>
      <c r="D69" s="121" t="s">
        <v>53</v>
      </c>
      <c r="E69" s="93">
        <v>87</v>
      </c>
      <c r="F69" s="94">
        <v>40</v>
      </c>
      <c r="G69" s="95">
        <v>2</v>
      </c>
      <c r="H69" s="33">
        <f t="shared" si="41"/>
        <v>127</v>
      </c>
      <c r="I69" s="85">
        <v>79</v>
      </c>
      <c r="J69" s="86">
        <v>33</v>
      </c>
      <c r="K69" s="87">
        <v>2</v>
      </c>
      <c r="L69" s="33">
        <f t="shared" si="42"/>
        <v>112</v>
      </c>
      <c r="M69" s="65">
        <f t="shared" si="43"/>
        <v>166</v>
      </c>
      <c r="N69" s="66">
        <f t="shared" si="43"/>
        <v>73</v>
      </c>
      <c r="O69" s="67">
        <f t="shared" si="44"/>
        <v>239</v>
      </c>
      <c r="P69" s="71">
        <f t="shared" si="45"/>
        <v>4</v>
      </c>
    </row>
    <row r="70" spans="1:16" ht="16.5" customHeight="1" thickBot="1" x14ac:dyDescent="0.3">
      <c r="A70" s="58"/>
      <c r="B70" s="111"/>
      <c r="C70" s="139" t="s">
        <v>64</v>
      </c>
      <c r="D70" s="140" t="s">
        <v>53</v>
      </c>
      <c r="E70" s="9">
        <v>83</v>
      </c>
      <c r="F70" s="8">
        <v>17</v>
      </c>
      <c r="G70" s="17">
        <v>6</v>
      </c>
      <c r="H70" s="33">
        <f t="shared" si="41"/>
        <v>100</v>
      </c>
      <c r="I70" s="20">
        <v>82</v>
      </c>
      <c r="J70" s="21">
        <v>35</v>
      </c>
      <c r="K70" s="22">
        <v>3</v>
      </c>
      <c r="L70" s="33">
        <f t="shared" si="42"/>
        <v>117</v>
      </c>
      <c r="M70" s="14">
        <f t="shared" si="43"/>
        <v>165</v>
      </c>
      <c r="N70" s="15">
        <f t="shared" si="43"/>
        <v>52</v>
      </c>
      <c r="O70" s="10">
        <f t="shared" si="44"/>
        <v>217</v>
      </c>
      <c r="P70" s="72">
        <f t="shared" si="45"/>
        <v>9</v>
      </c>
    </row>
    <row r="71" spans="1:16" ht="16.5" customHeight="1" x14ac:dyDescent="0.25">
      <c r="A71" s="26" t="s">
        <v>71</v>
      </c>
      <c r="B71" s="110" t="s">
        <v>67</v>
      </c>
      <c r="C71" s="124" t="s">
        <v>85</v>
      </c>
      <c r="D71" s="116" t="s">
        <v>86</v>
      </c>
      <c r="E71" s="6">
        <v>92</v>
      </c>
      <c r="F71" s="5">
        <v>34</v>
      </c>
      <c r="G71" s="16">
        <v>3</v>
      </c>
      <c r="H71" s="19">
        <f t="shared" si="41"/>
        <v>126</v>
      </c>
      <c r="I71" s="23">
        <v>97</v>
      </c>
      <c r="J71" s="24">
        <v>44</v>
      </c>
      <c r="K71" s="25">
        <v>2</v>
      </c>
      <c r="L71" s="19">
        <f t="shared" si="42"/>
        <v>141</v>
      </c>
      <c r="M71" s="12">
        <f t="shared" si="43"/>
        <v>189</v>
      </c>
      <c r="N71" s="13">
        <f t="shared" si="43"/>
        <v>78</v>
      </c>
      <c r="O71" s="7">
        <f t="shared" si="44"/>
        <v>267</v>
      </c>
      <c r="P71" s="73">
        <f t="shared" si="45"/>
        <v>5</v>
      </c>
    </row>
    <row r="72" spans="1:16" ht="16.5" customHeight="1" x14ac:dyDescent="0.25">
      <c r="A72" s="77"/>
      <c r="B72" s="109"/>
      <c r="C72" s="128" t="s">
        <v>85</v>
      </c>
      <c r="D72" s="117" t="s">
        <v>53</v>
      </c>
      <c r="E72" s="82">
        <v>90</v>
      </c>
      <c r="F72" s="83">
        <v>44</v>
      </c>
      <c r="G72" s="84">
        <v>1</v>
      </c>
      <c r="H72" s="33">
        <f t="shared" si="41"/>
        <v>134</v>
      </c>
      <c r="I72" s="85">
        <v>86</v>
      </c>
      <c r="J72" s="86">
        <v>45</v>
      </c>
      <c r="K72" s="87">
        <v>2</v>
      </c>
      <c r="L72" s="33">
        <f t="shared" si="42"/>
        <v>131</v>
      </c>
      <c r="M72" s="88">
        <f t="shared" si="43"/>
        <v>176</v>
      </c>
      <c r="N72" s="89">
        <f t="shared" si="43"/>
        <v>89</v>
      </c>
      <c r="O72" s="90">
        <f t="shared" si="44"/>
        <v>265</v>
      </c>
      <c r="P72" s="71">
        <f t="shared" si="45"/>
        <v>3</v>
      </c>
    </row>
    <row r="73" spans="1:16" ht="16.5" customHeight="1" x14ac:dyDescent="0.25">
      <c r="A73" s="26"/>
      <c r="B73" s="110"/>
      <c r="C73" s="129" t="s">
        <v>64</v>
      </c>
      <c r="D73" s="122" t="s">
        <v>53</v>
      </c>
      <c r="E73" s="93">
        <v>79</v>
      </c>
      <c r="F73" s="94">
        <v>54</v>
      </c>
      <c r="G73" s="95">
        <v>2</v>
      </c>
      <c r="H73" s="33">
        <f t="shared" si="41"/>
        <v>133</v>
      </c>
      <c r="I73" s="85">
        <v>80</v>
      </c>
      <c r="J73" s="86">
        <v>49</v>
      </c>
      <c r="K73" s="87">
        <v>1</v>
      </c>
      <c r="L73" s="33">
        <f t="shared" si="42"/>
        <v>129</v>
      </c>
      <c r="M73" s="65">
        <f t="shared" si="43"/>
        <v>159</v>
      </c>
      <c r="N73" s="66">
        <f t="shared" si="43"/>
        <v>103</v>
      </c>
      <c r="O73" s="67">
        <f t="shared" si="44"/>
        <v>262</v>
      </c>
      <c r="P73" s="71">
        <f t="shared" si="45"/>
        <v>3</v>
      </c>
    </row>
    <row r="74" spans="1:16" ht="16.5" customHeight="1" thickBot="1" x14ac:dyDescent="0.3">
      <c r="A74" s="18"/>
      <c r="B74" s="111"/>
      <c r="C74" s="130" t="s">
        <v>64</v>
      </c>
      <c r="D74" s="119" t="s">
        <v>54</v>
      </c>
      <c r="E74" s="9">
        <v>89</v>
      </c>
      <c r="F74" s="8">
        <v>35</v>
      </c>
      <c r="G74" s="17">
        <v>3</v>
      </c>
      <c r="H74" s="33">
        <f t="shared" si="41"/>
        <v>124</v>
      </c>
      <c r="I74" s="20">
        <v>88</v>
      </c>
      <c r="J74" s="21">
        <v>45</v>
      </c>
      <c r="K74" s="22">
        <v>2</v>
      </c>
      <c r="L74" s="33">
        <f t="shared" si="42"/>
        <v>133</v>
      </c>
      <c r="M74" s="14">
        <f t="shared" si="43"/>
        <v>177</v>
      </c>
      <c r="N74" s="15">
        <f t="shared" si="43"/>
        <v>80</v>
      </c>
      <c r="O74" s="10">
        <f t="shared" si="44"/>
        <v>257</v>
      </c>
      <c r="P74" s="72">
        <f t="shared" si="45"/>
        <v>5</v>
      </c>
    </row>
    <row r="75" spans="1:16" ht="16.5" customHeight="1" x14ac:dyDescent="0.25">
      <c r="A75" s="59" t="s">
        <v>74</v>
      </c>
      <c r="B75" s="110" t="s">
        <v>73</v>
      </c>
      <c r="C75" s="124" t="s">
        <v>101</v>
      </c>
      <c r="D75" s="116" t="s">
        <v>53</v>
      </c>
      <c r="E75" s="6">
        <v>78</v>
      </c>
      <c r="F75" s="5">
        <v>42</v>
      </c>
      <c r="G75" s="16">
        <v>4</v>
      </c>
      <c r="H75" s="19">
        <f>(E75+F75)</f>
        <v>120</v>
      </c>
      <c r="I75" s="23">
        <v>87</v>
      </c>
      <c r="J75" s="24">
        <v>63</v>
      </c>
      <c r="K75" s="25">
        <v>0</v>
      </c>
      <c r="L75" s="19">
        <f>(I75+J75)</f>
        <v>150</v>
      </c>
      <c r="M75" s="12">
        <f t="shared" ref="M75:N77" si="46">SUM(E75,I75)</f>
        <v>165</v>
      </c>
      <c r="N75" s="13">
        <f t="shared" si="46"/>
        <v>105</v>
      </c>
      <c r="O75" s="7">
        <f>SUM(M75:N75)</f>
        <v>270</v>
      </c>
      <c r="P75" s="73">
        <f>SUM(G75,K75)</f>
        <v>4</v>
      </c>
    </row>
    <row r="76" spans="1:16" ht="16.5" customHeight="1" x14ac:dyDescent="0.25">
      <c r="A76" s="77"/>
      <c r="B76" s="109"/>
      <c r="C76" s="131" t="s">
        <v>94</v>
      </c>
      <c r="D76" s="117" t="s">
        <v>54</v>
      </c>
      <c r="E76" s="82">
        <v>86</v>
      </c>
      <c r="F76" s="83">
        <v>36</v>
      </c>
      <c r="G76" s="84">
        <v>1</v>
      </c>
      <c r="H76" s="33">
        <f>(E76+F76)</f>
        <v>122</v>
      </c>
      <c r="I76" s="85">
        <v>89</v>
      </c>
      <c r="J76" s="86">
        <v>35</v>
      </c>
      <c r="K76" s="87">
        <v>4</v>
      </c>
      <c r="L76" s="33">
        <f>(I76+J76)</f>
        <v>124</v>
      </c>
      <c r="M76" s="88">
        <f t="shared" si="46"/>
        <v>175</v>
      </c>
      <c r="N76" s="89">
        <f t="shared" si="46"/>
        <v>71</v>
      </c>
      <c r="O76" s="90">
        <f>SUM(M76:N76)</f>
        <v>246</v>
      </c>
      <c r="P76" s="71">
        <f>SUM(G76,K76)</f>
        <v>5</v>
      </c>
    </row>
    <row r="77" spans="1:16" ht="16.5" customHeight="1" x14ac:dyDescent="0.25">
      <c r="A77" s="26"/>
      <c r="B77" s="110"/>
      <c r="C77" s="129" t="s">
        <v>64</v>
      </c>
      <c r="D77" s="122" t="s">
        <v>54</v>
      </c>
      <c r="E77" s="93">
        <v>79</v>
      </c>
      <c r="F77" s="94">
        <v>27</v>
      </c>
      <c r="G77" s="95">
        <v>2</v>
      </c>
      <c r="H77" s="33">
        <f>(E77+F77)</f>
        <v>106</v>
      </c>
      <c r="I77" s="85">
        <v>91</v>
      </c>
      <c r="J77" s="86">
        <v>40</v>
      </c>
      <c r="K77" s="87">
        <v>4</v>
      </c>
      <c r="L77" s="33">
        <f>(I77+J77)</f>
        <v>131</v>
      </c>
      <c r="M77" s="65">
        <f t="shared" si="46"/>
        <v>170</v>
      </c>
      <c r="N77" s="66">
        <f t="shared" si="46"/>
        <v>67</v>
      </c>
      <c r="O77" s="67">
        <f>SUM(M77:N77)</f>
        <v>237</v>
      </c>
      <c r="P77" s="71">
        <f>SUM(G77,K77)</f>
        <v>6</v>
      </c>
    </row>
    <row r="78" spans="1:16" ht="16.5" customHeight="1" thickBot="1" x14ac:dyDescent="0.3">
      <c r="A78" s="18"/>
      <c r="B78" s="111"/>
      <c r="C78" s="130" t="s">
        <v>112</v>
      </c>
      <c r="D78" s="119" t="s">
        <v>54</v>
      </c>
      <c r="E78" s="36">
        <v>82</v>
      </c>
      <c r="F78" s="37">
        <v>35</v>
      </c>
      <c r="G78" s="38">
        <v>3</v>
      </c>
      <c r="H78" s="33">
        <f t="shared" si="35"/>
        <v>117</v>
      </c>
      <c r="I78" s="39">
        <v>76</v>
      </c>
      <c r="J78" s="40">
        <v>43</v>
      </c>
      <c r="K78" s="41">
        <v>0</v>
      </c>
      <c r="L78" s="33">
        <f t="shared" si="36"/>
        <v>119</v>
      </c>
      <c r="M78" s="42">
        <f t="shared" si="37"/>
        <v>158</v>
      </c>
      <c r="N78" s="43">
        <f t="shared" si="38"/>
        <v>78</v>
      </c>
      <c r="O78" s="44">
        <f t="shared" si="39"/>
        <v>236</v>
      </c>
      <c r="P78" s="74">
        <f t="shared" si="40"/>
        <v>3</v>
      </c>
    </row>
    <row r="79" spans="1:16" ht="16.5" customHeight="1" x14ac:dyDescent="0.25">
      <c r="A79" s="26" t="s">
        <v>75</v>
      </c>
      <c r="B79" s="110" t="s">
        <v>73</v>
      </c>
      <c r="C79" s="124" t="s">
        <v>101</v>
      </c>
      <c r="D79" s="116" t="s">
        <v>54</v>
      </c>
      <c r="E79" s="6">
        <v>80</v>
      </c>
      <c r="F79" s="5">
        <v>50</v>
      </c>
      <c r="G79" s="16">
        <v>2</v>
      </c>
      <c r="H79" s="19">
        <f>(E79+F79)</f>
        <v>130</v>
      </c>
      <c r="I79" s="23">
        <v>91</v>
      </c>
      <c r="J79" s="24">
        <v>35</v>
      </c>
      <c r="K79" s="25">
        <v>3</v>
      </c>
      <c r="L79" s="19">
        <f>(I79+J79)</f>
        <v>126</v>
      </c>
      <c r="M79" s="12">
        <f t="shared" ref="M79:N81" si="47">SUM(E79,I79)</f>
        <v>171</v>
      </c>
      <c r="N79" s="13">
        <f t="shared" si="47"/>
        <v>85</v>
      </c>
      <c r="O79" s="7">
        <f>SUM(M79:N79)</f>
        <v>256</v>
      </c>
      <c r="P79" s="73">
        <f>SUM(G79,K79)</f>
        <v>5</v>
      </c>
    </row>
    <row r="80" spans="1:16" ht="16.5" customHeight="1" x14ac:dyDescent="0.25">
      <c r="A80" s="77"/>
      <c r="B80" s="109"/>
      <c r="C80" s="123" t="s">
        <v>64</v>
      </c>
      <c r="D80" s="120" t="s">
        <v>54</v>
      </c>
      <c r="E80" s="82">
        <v>86</v>
      </c>
      <c r="F80" s="83">
        <v>43</v>
      </c>
      <c r="G80" s="84">
        <v>2</v>
      </c>
      <c r="H80" s="33">
        <f>(E80+F80)</f>
        <v>129</v>
      </c>
      <c r="I80" s="85">
        <v>80</v>
      </c>
      <c r="J80" s="86">
        <v>26</v>
      </c>
      <c r="K80" s="87">
        <v>4</v>
      </c>
      <c r="L80" s="33">
        <f>(I80+J80)</f>
        <v>106</v>
      </c>
      <c r="M80" s="88">
        <f t="shared" si="47"/>
        <v>166</v>
      </c>
      <c r="N80" s="89">
        <f t="shared" si="47"/>
        <v>69</v>
      </c>
      <c r="O80" s="90">
        <f>SUM(M80:N80)</f>
        <v>235</v>
      </c>
      <c r="P80" s="71">
        <f>SUM(G80,K80)</f>
        <v>6</v>
      </c>
    </row>
    <row r="81" spans="1:16" ht="16.5" customHeight="1" x14ac:dyDescent="0.25">
      <c r="A81" s="26"/>
      <c r="B81" s="110"/>
      <c r="C81" s="145" t="s">
        <v>94</v>
      </c>
      <c r="D81" s="121" t="s">
        <v>54</v>
      </c>
      <c r="E81" s="93">
        <v>80</v>
      </c>
      <c r="F81" s="94">
        <v>27</v>
      </c>
      <c r="G81" s="95">
        <v>3</v>
      </c>
      <c r="H81" s="33">
        <f>(E81+F81)</f>
        <v>107</v>
      </c>
      <c r="I81" s="85">
        <v>80</v>
      </c>
      <c r="J81" s="86">
        <v>35</v>
      </c>
      <c r="K81" s="87">
        <v>4</v>
      </c>
      <c r="L81" s="33">
        <f>(I81+J81)</f>
        <v>115</v>
      </c>
      <c r="M81" s="65">
        <f t="shared" si="47"/>
        <v>160</v>
      </c>
      <c r="N81" s="66">
        <f t="shared" si="47"/>
        <v>62</v>
      </c>
      <c r="O81" s="67">
        <f>SUM(M81:N81)</f>
        <v>222</v>
      </c>
      <c r="P81" s="71">
        <f>SUM(G81,K81)</f>
        <v>7</v>
      </c>
    </row>
    <row r="82" spans="1:16" ht="16.5" customHeight="1" thickBot="1" x14ac:dyDescent="0.3">
      <c r="A82" s="18"/>
      <c r="B82" s="111"/>
      <c r="C82" s="130" t="s">
        <v>112</v>
      </c>
      <c r="D82" s="119" t="s">
        <v>53</v>
      </c>
      <c r="E82" s="9">
        <v>85</v>
      </c>
      <c r="F82" s="8">
        <v>26</v>
      </c>
      <c r="G82" s="17">
        <v>4</v>
      </c>
      <c r="H82" s="33">
        <f t="shared" si="35"/>
        <v>111</v>
      </c>
      <c r="I82" s="20">
        <v>80</v>
      </c>
      <c r="J82" s="21">
        <v>26</v>
      </c>
      <c r="K82" s="22">
        <v>3</v>
      </c>
      <c r="L82" s="33">
        <f t="shared" si="36"/>
        <v>106</v>
      </c>
      <c r="M82" s="14">
        <f t="shared" si="37"/>
        <v>165</v>
      </c>
      <c r="N82" s="15">
        <f t="shared" si="38"/>
        <v>52</v>
      </c>
      <c r="O82" s="10">
        <f t="shared" si="39"/>
        <v>217</v>
      </c>
      <c r="P82" s="72">
        <f t="shared" si="40"/>
        <v>7</v>
      </c>
    </row>
    <row r="83" spans="1:16" ht="16.5" customHeight="1" x14ac:dyDescent="0.25">
      <c r="A83" s="59" t="s">
        <v>76</v>
      </c>
      <c r="B83" s="110" t="s">
        <v>73</v>
      </c>
      <c r="C83" s="124" t="s">
        <v>64</v>
      </c>
      <c r="D83" s="116" t="s">
        <v>53</v>
      </c>
      <c r="E83" s="6">
        <v>79</v>
      </c>
      <c r="F83" s="5">
        <v>42</v>
      </c>
      <c r="G83" s="16">
        <v>1</v>
      </c>
      <c r="H83" s="19">
        <f t="shared" ref="H83:H93" si="48">(E83+F83)</f>
        <v>121</v>
      </c>
      <c r="I83" s="23">
        <v>88</v>
      </c>
      <c r="J83" s="24">
        <v>44</v>
      </c>
      <c r="K83" s="25">
        <v>3</v>
      </c>
      <c r="L83" s="19">
        <f t="shared" ref="L83:L93" si="49">(I83+J83)</f>
        <v>132</v>
      </c>
      <c r="M83" s="12">
        <f t="shared" ref="M83:N90" si="50">SUM(E83,I83)</f>
        <v>167</v>
      </c>
      <c r="N83" s="13">
        <f t="shared" si="50"/>
        <v>86</v>
      </c>
      <c r="O83" s="7">
        <f t="shared" ref="O83:O93" si="51">SUM(M83:N83)</f>
        <v>253</v>
      </c>
      <c r="P83" s="73">
        <f t="shared" ref="P83:P93" si="52">SUM(G83,K83)</f>
        <v>4</v>
      </c>
    </row>
    <row r="84" spans="1:16" ht="16.5" customHeight="1" x14ac:dyDescent="0.25">
      <c r="A84" s="77"/>
      <c r="B84" s="109"/>
      <c r="C84" s="131" t="s">
        <v>112</v>
      </c>
      <c r="D84" s="117" t="s">
        <v>53</v>
      </c>
      <c r="E84" s="82">
        <v>76</v>
      </c>
      <c r="F84" s="83">
        <v>34</v>
      </c>
      <c r="G84" s="84">
        <v>6</v>
      </c>
      <c r="H84" s="33">
        <f t="shared" si="48"/>
        <v>110</v>
      </c>
      <c r="I84" s="85">
        <v>77</v>
      </c>
      <c r="J84" s="86">
        <v>34</v>
      </c>
      <c r="K84" s="87">
        <v>4</v>
      </c>
      <c r="L84" s="33">
        <f t="shared" si="49"/>
        <v>111</v>
      </c>
      <c r="M84" s="88">
        <f t="shared" si="50"/>
        <v>153</v>
      </c>
      <c r="N84" s="89">
        <f t="shared" si="50"/>
        <v>68</v>
      </c>
      <c r="O84" s="90">
        <f t="shared" si="51"/>
        <v>221</v>
      </c>
      <c r="P84" s="71">
        <f t="shared" si="52"/>
        <v>10</v>
      </c>
    </row>
    <row r="85" spans="1:16" ht="16.5" customHeight="1" x14ac:dyDescent="0.25">
      <c r="A85" s="26"/>
      <c r="B85" s="110"/>
      <c r="C85" s="131" t="s">
        <v>94</v>
      </c>
      <c r="D85" s="121" t="s">
        <v>53</v>
      </c>
      <c r="E85" s="93">
        <v>77</v>
      </c>
      <c r="F85" s="94">
        <v>44</v>
      </c>
      <c r="G85" s="95">
        <v>2</v>
      </c>
      <c r="H85" s="33">
        <f t="shared" si="48"/>
        <v>121</v>
      </c>
      <c r="I85" s="85">
        <v>69</v>
      </c>
      <c r="J85" s="86">
        <v>27</v>
      </c>
      <c r="K85" s="87">
        <v>5</v>
      </c>
      <c r="L85" s="33">
        <f t="shared" si="49"/>
        <v>96</v>
      </c>
      <c r="M85" s="65">
        <f t="shared" si="50"/>
        <v>146</v>
      </c>
      <c r="N85" s="66">
        <f t="shared" si="50"/>
        <v>71</v>
      </c>
      <c r="O85" s="67">
        <f t="shared" si="51"/>
        <v>217</v>
      </c>
      <c r="P85" s="71">
        <f t="shared" si="52"/>
        <v>7</v>
      </c>
    </row>
    <row r="86" spans="1:16" ht="16.5" customHeight="1" thickBot="1" x14ac:dyDescent="0.3">
      <c r="A86" s="18"/>
      <c r="B86" s="111"/>
      <c r="C86" s="139" t="s">
        <v>101</v>
      </c>
      <c r="D86" s="140" t="s">
        <v>54</v>
      </c>
      <c r="E86" s="36">
        <v>89</v>
      </c>
      <c r="F86" s="37">
        <v>15</v>
      </c>
      <c r="G86" s="38">
        <v>9</v>
      </c>
      <c r="H86" s="33">
        <f t="shared" si="48"/>
        <v>104</v>
      </c>
      <c r="I86" s="39">
        <v>83</v>
      </c>
      <c r="J86" s="40">
        <v>17</v>
      </c>
      <c r="K86" s="41">
        <v>9</v>
      </c>
      <c r="L86" s="33">
        <f t="shared" si="49"/>
        <v>100</v>
      </c>
      <c r="M86" s="42">
        <f t="shared" si="50"/>
        <v>172</v>
      </c>
      <c r="N86" s="43">
        <f t="shared" si="50"/>
        <v>32</v>
      </c>
      <c r="O86" s="44">
        <f t="shared" si="51"/>
        <v>204</v>
      </c>
      <c r="P86" s="74">
        <f t="shared" si="52"/>
        <v>18</v>
      </c>
    </row>
    <row r="87" spans="1:16" ht="16.5" customHeight="1" x14ac:dyDescent="0.25">
      <c r="A87" s="59" t="s">
        <v>77</v>
      </c>
      <c r="B87" s="110" t="s">
        <v>73</v>
      </c>
      <c r="C87" s="135" t="s">
        <v>79</v>
      </c>
      <c r="D87" s="126" t="s">
        <v>54</v>
      </c>
      <c r="E87" s="6">
        <v>95</v>
      </c>
      <c r="F87" s="5">
        <v>44</v>
      </c>
      <c r="G87" s="16">
        <v>1</v>
      </c>
      <c r="H87" s="19">
        <f t="shared" si="48"/>
        <v>139</v>
      </c>
      <c r="I87" s="23">
        <v>90</v>
      </c>
      <c r="J87" s="24">
        <v>36</v>
      </c>
      <c r="K87" s="25">
        <v>2</v>
      </c>
      <c r="L87" s="19">
        <f t="shared" si="49"/>
        <v>126</v>
      </c>
      <c r="M87" s="12">
        <f t="shared" si="50"/>
        <v>185</v>
      </c>
      <c r="N87" s="13">
        <f t="shared" si="50"/>
        <v>80</v>
      </c>
      <c r="O87" s="7">
        <f t="shared" si="51"/>
        <v>265</v>
      </c>
      <c r="P87" s="73">
        <f t="shared" si="52"/>
        <v>3</v>
      </c>
    </row>
    <row r="88" spans="1:16" ht="16.5" customHeight="1" x14ac:dyDescent="0.25">
      <c r="A88" s="77"/>
      <c r="B88" s="109"/>
      <c r="C88" s="136" t="s">
        <v>101</v>
      </c>
      <c r="D88" s="120" t="s">
        <v>53</v>
      </c>
      <c r="E88" s="82">
        <v>91</v>
      </c>
      <c r="F88" s="83">
        <v>32</v>
      </c>
      <c r="G88" s="84">
        <v>0</v>
      </c>
      <c r="H88" s="33">
        <f t="shared" si="48"/>
        <v>123</v>
      </c>
      <c r="I88" s="85">
        <v>98</v>
      </c>
      <c r="J88" s="86">
        <v>26</v>
      </c>
      <c r="K88" s="87">
        <v>4</v>
      </c>
      <c r="L88" s="33">
        <f t="shared" si="49"/>
        <v>124</v>
      </c>
      <c r="M88" s="88">
        <f t="shared" si="50"/>
        <v>189</v>
      </c>
      <c r="N88" s="89">
        <f t="shared" si="50"/>
        <v>58</v>
      </c>
      <c r="O88" s="90">
        <f t="shared" si="51"/>
        <v>247</v>
      </c>
      <c r="P88" s="71">
        <f t="shared" si="52"/>
        <v>4</v>
      </c>
    </row>
    <row r="89" spans="1:16" ht="16.5" customHeight="1" x14ac:dyDescent="0.25">
      <c r="A89" s="26"/>
      <c r="B89" s="110"/>
      <c r="C89" s="131" t="s">
        <v>112</v>
      </c>
      <c r="D89" s="121" t="s">
        <v>54</v>
      </c>
      <c r="E89" s="93">
        <v>72</v>
      </c>
      <c r="F89" s="94">
        <v>44</v>
      </c>
      <c r="G89" s="95">
        <v>2</v>
      </c>
      <c r="H89" s="33">
        <f t="shared" si="48"/>
        <v>116</v>
      </c>
      <c r="I89" s="85">
        <v>86</v>
      </c>
      <c r="J89" s="86">
        <v>43</v>
      </c>
      <c r="K89" s="87">
        <v>0</v>
      </c>
      <c r="L89" s="33">
        <f t="shared" si="49"/>
        <v>129</v>
      </c>
      <c r="M89" s="65">
        <f t="shared" si="50"/>
        <v>158</v>
      </c>
      <c r="N89" s="66">
        <f t="shared" si="50"/>
        <v>87</v>
      </c>
      <c r="O89" s="67">
        <f t="shared" si="51"/>
        <v>245</v>
      </c>
      <c r="P89" s="71">
        <f t="shared" si="52"/>
        <v>2</v>
      </c>
    </row>
    <row r="90" spans="1:16" ht="16.5" customHeight="1" thickBot="1" x14ac:dyDescent="0.3">
      <c r="A90" s="18"/>
      <c r="B90" s="111"/>
      <c r="C90" s="139" t="s">
        <v>64</v>
      </c>
      <c r="D90" s="140" t="s">
        <v>53</v>
      </c>
      <c r="E90" s="36">
        <v>79</v>
      </c>
      <c r="F90" s="37">
        <v>26</v>
      </c>
      <c r="G90" s="38">
        <v>3</v>
      </c>
      <c r="H90" s="33">
        <f t="shared" si="48"/>
        <v>105</v>
      </c>
      <c r="I90" s="39">
        <v>84</v>
      </c>
      <c r="J90" s="40">
        <v>52</v>
      </c>
      <c r="K90" s="41">
        <v>2</v>
      </c>
      <c r="L90" s="33">
        <f t="shared" si="49"/>
        <v>136</v>
      </c>
      <c r="M90" s="42">
        <f t="shared" si="50"/>
        <v>163</v>
      </c>
      <c r="N90" s="43">
        <f t="shared" si="50"/>
        <v>78</v>
      </c>
      <c r="O90" s="44">
        <f t="shared" si="51"/>
        <v>241</v>
      </c>
      <c r="P90" s="74">
        <f t="shared" si="52"/>
        <v>5</v>
      </c>
    </row>
    <row r="91" spans="1:16" ht="16.5" customHeight="1" x14ac:dyDescent="0.25">
      <c r="A91" s="59" t="s">
        <v>80</v>
      </c>
      <c r="B91" s="110" t="s">
        <v>81</v>
      </c>
      <c r="C91" s="123" t="s">
        <v>83</v>
      </c>
      <c r="D91" s="116" t="s">
        <v>54</v>
      </c>
      <c r="E91" s="6">
        <v>88</v>
      </c>
      <c r="F91" s="5">
        <v>36</v>
      </c>
      <c r="G91" s="16">
        <v>1</v>
      </c>
      <c r="H91" s="19">
        <f t="shared" si="48"/>
        <v>124</v>
      </c>
      <c r="I91" s="23">
        <v>96</v>
      </c>
      <c r="J91" s="24">
        <v>42</v>
      </c>
      <c r="K91" s="25">
        <v>3</v>
      </c>
      <c r="L91" s="19">
        <f t="shared" si="49"/>
        <v>138</v>
      </c>
      <c r="M91" s="12">
        <f t="shared" ref="M91:N93" si="53">SUM(E91,I91)</f>
        <v>184</v>
      </c>
      <c r="N91" s="13">
        <f t="shared" si="53"/>
        <v>78</v>
      </c>
      <c r="O91" s="7">
        <f t="shared" si="51"/>
        <v>262</v>
      </c>
      <c r="P91" s="73">
        <f t="shared" si="52"/>
        <v>4</v>
      </c>
    </row>
    <row r="92" spans="1:16" ht="16.5" customHeight="1" x14ac:dyDescent="0.25">
      <c r="A92" s="77"/>
      <c r="B92" s="109"/>
      <c r="C92" s="128" t="s">
        <v>83</v>
      </c>
      <c r="D92" s="117" t="s">
        <v>53</v>
      </c>
      <c r="E92" s="82">
        <v>88</v>
      </c>
      <c r="F92" s="83">
        <v>42</v>
      </c>
      <c r="G92" s="84">
        <v>1</v>
      </c>
      <c r="H92" s="33">
        <f t="shared" si="48"/>
        <v>130</v>
      </c>
      <c r="I92" s="85">
        <v>81</v>
      </c>
      <c r="J92" s="86">
        <v>43</v>
      </c>
      <c r="K92" s="87">
        <v>1</v>
      </c>
      <c r="L92" s="33">
        <f t="shared" si="49"/>
        <v>124</v>
      </c>
      <c r="M92" s="88">
        <f t="shared" si="53"/>
        <v>169</v>
      </c>
      <c r="N92" s="89">
        <f t="shared" si="53"/>
        <v>85</v>
      </c>
      <c r="O92" s="90">
        <f t="shared" si="51"/>
        <v>254</v>
      </c>
      <c r="P92" s="71">
        <f t="shared" si="52"/>
        <v>2</v>
      </c>
    </row>
    <row r="93" spans="1:16" ht="16.5" customHeight="1" x14ac:dyDescent="0.25">
      <c r="A93" s="26"/>
      <c r="B93" s="110"/>
      <c r="C93" s="123" t="s">
        <v>83</v>
      </c>
      <c r="D93" s="122" t="s">
        <v>54</v>
      </c>
      <c r="E93" s="93">
        <v>89</v>
      </c>
      <c r="F93" s="94">
        <v>35</v>
      </c>
      <c r="G93" s="95">
        <v>1</v>
      </c>
      <c r="H93" s="33">
        <f t="shared" si="48"/>
        <v>124</v>
      </c>
      <c r="I93" s="85">
        <v>87</v>
      </c>
      <c r="J93" s="86">
        <v>26</v>
      </c>
      <c r="K93" s="87">
        <v>5</v>
      </c>
      <c r="L93" s="33">
        <f t="shared" si="49"/>
        <v>113</v>
      </c>
      <c r="M93" s="65">
        <f t="shared" si="53"/>
        <v>176</v>
      </c>
      <c r="N93" s="66">
        <f t="shared" si="53"/>
        <v>61</v>
      </c>
      <c r="O93" s="67">
        <f t="shared" si="51"/>
        <v>237</v>
      </c>
      <c r="P93" s="71">
        <f t="shared" si="52"/>
        <v>6</v>
      </c>
    </row>
    <row r="94" spans="1:16" ht="16.5" customHeight="1" thickBot="1" x14ac:dyDescent="0.3">
      <c r="A94" s="58"/>
      <c r="B94" s="111"/>
      <c r="C94" s="133"/>
      <c r="D94" s="119"/>
      <c r="E94" s="9"/>
      <c r="F94" s="8"/>
      <c r="G94" s="17"/>
      <c r="H94" s="33">
        <f t="shared" ref="H94:H122" si="54">(E94+F94)</f>
        <v>0</v>
      </c>
      <c r="I94" s="20"/>
      <c r="J94" s="21"/>
      <c r="K94" s="22"/>
      <c r="L94" s="33">
        <f t="shared" ref="L94:L122" si="55">(I94+J94)</f>
        <v>0</v>
      </c>
      <c r="M94" s="14">
        <f t="shared" ref="M94:M122" si="56">SUM(E94,I94)</f>
        <v>0</v>
      </c>
      <c r="N94" s="15">
        <f t="shared" ref="N94:N122" si="57">SUM(F94,J94)</f>
        <v>0</v>
      </c>
      <c r="O94" s="10">
        <f t="shared" ref="O94:O122" si="58">SUM(M94:N94)</f>
        <v>0</v>
      </c>
      <c r="P94" s="72">
        <f t="shared" ref="P94:P122" si="59">SUM(G94,K94)</f>
        <v>0</v>
      </c>
    </row>
    <row r="95" spans="1:16" ht="16.5" customHeight="1" x14ac:dyDescent="0.25">
      <c r="A95" s="26" t="s">
        <v>82</v>
      </c>
      <c r="B95" s="110" t="s">
        <v>81</v>
      </c>
      <c r="C95" s="123" t="s">
        <v>83</v>
      </c>
      <c r="D95" s="116" t="s">
        <v>53</v>
      </c>
      <c r="E95" s="6">
        <v>87</v>
      </c>
      <c r="F95" s="5">
        <v>34</v>
      </c>
      <c r="G95" s="16">
        <v>3</v>
      </c>
      <c r="H95" s="19">
        <f t="shared" si="54"/>
        <v>121</v>
      </c>
      <c r="I95" s="23">
        <v>95</v>
      </c>
      <c r="J95" s="24">
        <v>52</v>
      </c>
      <c r="K95" s="25">
        <v>1</v>
      </c>
      <c r="L95" s="19">
        <f t="shared" si="55"/>
        <v>147</v>
      </c>
      <c r="M95" s="12">
        <f t="shared" si="56"/>
        <v>182</v>
      </c>
      <c r="N95" s="13">
        <f t="shared" si="57"/>
        <v>86</v>
      </c>
      <c r="O95" s="7">
        <f t="shared" si="58"/>
        <v>268</v>
      </c>
      <c r="P95" s="73">
        <f t="shared" si="59"/>
        <v>4</v>
      </c>
    </row>
    <row r="96" spans="1:16" ht="16.5" customHeight="1" x14ac:dyDescent="0.25">
      <c r="A96" s="77"/>
      <c r="B96" s="109"/>
      <c r="C96" s="128" t="s">
        <v>83</v>
      </c>
      <c r="D96" s="117" t="s">
        <v>53</v>
      </c>
      <c r="E96" s="82">
        <v>87</v>
      </c>
      <c r="F96" s="83">
        <v>45</v>
      </c>
      <c r="G96" s="84">
        <v>2</v>
      </c>
      <c r="H96" s="33">
        <f t="shared" si="54"/>
        <v>132</v>
      </c>
      <c r="I96" s="85">
        <v>89</v>
      </c>
      <c r="J96" s="86">
        <v>45</v>
      </c>
      <c r="K96" s="87">
        <v>3</v>
      </c>
      <c r="L96" s="33">
        <f t="shared" si="55"/>
        <v>134</v>
      </c>
      <c r="M96" s="88">
        <f t="shared" si="56"/>
        <v>176</v>
      </c>
      <c r="N96" s="89">
        <f t="shared" si="57"/>
        <v>90</v>
      </c>
      <c r="O96" s="90">
        <f t="shared" si="58"/>
        <v>266</v>
      </c>
      <c r="P96" s="71">
        <f t="shared" si="59"/>
        <v>5</v>
      </c>
    </row>
    <row r="97" spans="1:16" ht="16.5" customHeight="1" x14ac:dyDescent="0.25">
      <c r="A97" s="26"/>
      <c r="B97" s="110"/>
      <c r="C97" s="123" t="s">
        <v>83</v>
      </c>
      <c r="D97" s="122" t="s">
        <v>54</v>
      </c>
      <c r="E97" s="93">
        <v>101</v>
      </c>
      <c r="F97" s="94">
        <v>35</v>
      </c>
      <c r="G97" s="95">
        <v>2</v>
      </c>
      <c r="H97" s="33">
        <f t="shared" si="54"/>
        <v>136</v>
      </c>
      <c r="I97" s="85">
        <v>80</v>
      </c>
      <c r="J97" s="86">
        <v>41</v>
      </c>
      <c r="K97" s="87">
        <v>1</v>
      </c>
      <c r="L97" s="33">
        <f t="shared" si="55"/>
        <v>121</v>
      </c>
      <c r="M97" s="65">
        <f t="shared" si="56"/>
        <v>181</v>
      </c>
      <c r="N97" s="66">
        <f t="shared" si="57"/>
        <v>76</v>
      </c>
      <c r="O97" s="67">
        <f t="shared" si="58"/>
        <v>257</v>
      </c>
      <c r="P97" s="71">
        <f t="shared" si="59"/>
        <v>3</v>
      </c>
    </row>
    <row r="98" spans="1:16" ht="16.5" customHeight="1" thickBot="1" x14ac:dyDescent="0.3">
      <c r="A98" s="18"/>
      <c r="B98" s="111"/>
      <c r="C98" s="133"/>
      <c r="D98" s="119"/>
      <c r="E98" s="9"/>
      <c r="F98" s="8"/>
      <c r="G98" s="17"/>
      <c r="H98" s="33">
        <f t="shared" si="54"/>
        <v>0</v>
      </c>
      <c r="I98" s="20"/>
      <c r="J98" s="21"/>
      <c r="K98" s="22"/>
      <c r="L98" s="33">
        <f t="shared" si="55"/>
        <v>0</v>
      </c>
      <c r="M98" s="14">
        <f t="shared" si="56"/>
        <v>0</v>
      </c>
      <c r="N98" s="15">
        <f t="shared" si="57"/>
        <v>0</v>
      </c>
      <c r="O98" s="10">
        <f t="shared" si="58"/>
        <v>0</v>
      </c>
      <c r="P98" s="72">
        <f t="shared" si="59"/>
        <v>0</v>
      </c>
    </row>
    <row r="99" spans="1:16" ht="16.5" customHeight="1" x14ac:dyDescent="0.25">
      <c r="A99" s="59" t="s">
        <v>84</v>
      </c>
      <c r="B99" s="110" t="s">
        <v>67</v>
      </c>
      <c r="C99" s="123" t="s">
        <v>85</v>
      </c>
      <c r="D99" s="116" t="s">
        <v>53</v>
      </c>
      <c r="E99" s="6">
        <v>82</v>
      </c>
      <c r="F99" s="5">
        <v>53</v>
      </c>
      <c r="G99" s="16">
        <v>0</v>
      </c>
      <c r="H99" s="19">
        <f t="shared" si="54"/>
        <v>135</v>
      </c>
      <c r="I99" s="23">
        <v>81</v>
      </c>
      <c r="J99" s="24">
        <v>36</v>
      </c>
      <c r="K99" s="25">
        <v>3</v>
      </c>
      <c r="L99" s="19">
        <f t="shared" si="55"/>
        <v>117</v>
      </c>
      <c r="M99" s="12">
        <f t="shared" si="56"/>
        <v>163</v>
      </c>
      <c r="N99" s="13">
        <f t="shared" si="57"/>
        <v>89</v>
      </c>
      <c r="O99" s="7">
        <f t="shared" si="58"/>
        <v>252</v>
      </c>
      <c r="P99" s="73">
        <f t="shared" si="59"/>
        <v>3</v>
      </c>
    </row>
    <row r="100" spans="1:16" ht="16.5" customHeight="1" x14ac:dyDescent="0.25">
      <c r="A100" s="77"/>
      <c r="B100" s="109"/>
      <c r="C100" s="128" t="s">
        <v>85</v>
      </c>
      <c r="D100" s="117" t="s">
        <v>54</v>
      </c>
      <c r="E100" s="82">
        <v>85</v>
      </c>
      <c r="F100" s="83">
        <v>26</v>
      </c>
      <c r="G100" s="84">
        <v>5</v>
      </c>
      <c r="H100" s="33">
        <f t="shared" si="54"/>
        <v>111</v>
      </c>
      <c r="I100" s="85">
        <v>79</v>
      </c>
      <c r="J100" s="86">
        <v>43</v>
      </c>
      <c r="K100" s="87">
        <v>4</v>
      </c>
      <c r="L100" s="33">
        <f t="shared" si="55"/>
        <v>122</v>
      </c>
      <c r="M100" s="88">
        <f t="shared" si="56"/>
        <v>164</v>
      </c>
      <c r="N100" s="89">
        <f t="shared" si="57"/>
        <v>69</v>
      </c>
      <c r="O100" s="90">
        <f t="shared" si="58"/>
        <v>233</v>
      </c>
      <c r="P100" s="71">
        <f t="shared" si="59"/>
        <v>9</v>
      </c>
    </row>
    <row r="101" spans="1:16" ht="16.5" customHeight="1" x14ac:dyDescent="0.25">
      <c r="A101" s="26"/>
      <c r="B101" s="110"/>
      <c r="C101" s="123"/>
      <c r="D101" s="122"/>
      <c r="E101" s="93"/>
      <c r="F101" s="94"/>
      <c r="G101" s="95"/>
      <c r="H101" s="33">
        <f t="shared" si="54"/>
        <v>0</v>
      </c>
      <c r="I101" s="85"/>
      <c r="J101" s="86"/>
      <c r="K101" s="87"/>
      <c r="L101" s="33">
        <f t="shared" si="55"/>
        <v>0</v>
      </c>
      <c r="M101" s="65">
        <f t="shared" si="56"/>
        <v>0</v>
      </c>
      <c r="N101" s="66">
        <f t="shared" si="57"/>
        <v>0</v>
      </c>
      <c r="O101" s="67">
        <f t="shared" si="58"/>
        <v>0</v>
      </c>
      <c r="P101" s="71">
        <f t="shared" si="59"/>
        <v>0</v>
      </c>
    </row>
    <row r="102" spans="1:16" ht="16.5" customHeight="1" thickBot="1" x14ac:dyDescent="0.3">
      <c r="A102" s="18"/>
      <c r="B102" s="111"/>
      <c r="C102" s="133"/>
      <c r="D102" s="119"/>
      <c r="E102" s="36"/>
      <c r="F102" s="37"/>
      <c r="G102" s="38"/>
      <c r="H102" s="33">
        <f t="shared" si="54"/>
        <v>0</v>
      </c>
      <c r="I102" s="39"/>
      <c r="J102" s="40"/>
      <c r="K102" s="41"/>
      <c r="L102" s="33">
        <f t="shared" si="55"/>
        <v>0</v>
      </c>
      <c r="M102" s="42">
        <f t="shared" si="56"/>
        <v>0</v>
      </c>
      <c r="N102" s="43">
        <f t="shared" si="57"/>
        <v>0</v>
      </c>
      <c r="O102" s="44">
        <f t="shared" si="58"/>
        <v>0</v>
      </c>
      <c r="P102" s="74">
        <f t="shared" si="59"/>
        <v>0</v>
      </c>
    </row>
    <row r="103" spans="1:16" ht="16.5" customHeight="1" x14ac:dyDescent="0.25">
      <c r="A103" s="26" t="s">
        <v>87</v>
      </c>
      <c r="B103" s="110" t="s">
        <v>88</v>
      </c>
      <c r="C103" s="123" t="s">
        <v>85</v>
      </c>
      <c r="D103" s="116" t="s">
        <v>54</v>
      </c>
      <c r="E103" s="6">
        <v>85</v>
      </c>
      <c r="F103" s="5">
        <v>60</v>
      </c>
      <c r="G103" s="16">
        <v>0</v>
      </c>
      <c r="H103" s="19">
        <f>(E103+F103)</f>
        <v>145</v>
      </c>
      <c r="I103" s="23">
        <v>89</v>
      </c>
      <c r="J103" s="24">
        <v>45</v>
      </c>
      <c r="K103" s="25">
        <v>0</v>
      </c>
      <c r="L103" s="19">
        <f>(I103+J103)</f>
        <v>134</v>
      </c>
      <c r="M103" s="12">
        <f t="shared" ref="M103:N105" si="60">SUM(E103,I103)</f>
        <v>174</v>
      </c>
      <c r="N103" s="13">
        <f t="shared" si="60"/>
        <v>105</v>
      </c>
      <c r="O103" s="7">
        <f>SUM(M103:N103)</f>
        <v>279</v>
      </c>
      <c r="P103" s="73">
        <f>SUM(G103,K103)</f>
        <v>0</v>
      </c>
    </row>
    <row r="104" spans="1:16" ht="16.5" customHeight="1" x14ac:dyDescent="0.25">
      <c r="A104" s="77"/>
      <c r="B104" s="109"/>
      <c r="C104" s="136" t="s">
        <v>96</v>
      </c>
      <c r="D104" s="120" t="s">
        <v>54</v>
      </c>
      <c r="E104" s="82">
        <v>91</v>
      </c>
      <c r="F104" s="83">
        <v>43</v>
      </c>
      <c r="G104" s="84">
        <v>2</v>
      </c>
      <c r="H104" s="33">
        <f>(E104+F104)</f>
        <v>134</v>
      </c>
      <c r="I104" s="85">
        <v>91</v>
      </c>
      <c r="J104" s="86">
        <v>45</v>
      </c>
      <c r="K104" s="87">
        <v>0</v>
      </c>
      <c r="L104" s="33">
        <f>(I104+J104)</f>
        <v>136</v>
      </c>
      <c r="M104" s="88">
        <f t="shared" si="60"/>
        <v>182</v>
      </c>
      <c r="N104" s="89">
        <f t="shared" si="60"/>
        <v>88</v>
      </c>
      <c r="O104" s="90">
        <f>SUM(M104:N104)</f>
        <v>270</v>
      </c>
      <c r="P104" s="71">
        <f>SUM(G104,K104)</f>
        <v>2</v>
      </c>
    </row>
    <row r="105" spans="1:16" ht="16.5" customHeight="1" x14ac:dyDescent="0.25">
      <c r="A105" s="26"/>
      <c r="B105" s="110"/>
      <c r="C105" s="131" t="s">
        <v>85</v>
      </c>
      <c r="D105" s="121" t="s">
        <v>54</v>
      </c>
      <c r="E105" s="93">
        <v>87</v>
      </c>
      <c r="F105" s="94">
        <v>36</v>
      </c>
      <c r="G105" s="95">
        <v>0</v>
      </c>
      <c r="H105" s="33">
        <f>(E105+F105)</f>
        <v>123</v>
      </c>
      <c r="I105" s="85">
        <v>86</v>
      </c>
      <c r="J105" s="86">
        <v>43</v>
      </c>
      <c r="K105" s="87">
        <v>1</v>
      </c>
      <c r="L105" s="33">
        <f>(I105+J105)</f>
        <v>129</v>
      </c>
      <c r="M105" s="65">
        <f t="shared" si="60"/>
        <v>173</v>
      </c>
      <c r="N105" s="66">
        <f t="shared" si="60"/>
        <v>79</v>
      </c>
      <c r="O105" s="67">
        <f>SUM(M105:N105)</f>
        <v>252</v>
      </c>
      <c r="P105" s="71">
        <f>SUM(G105,K105)</f>
        <v>1</v>
      </c>
    </row>
    <row r="106" spans="1:16" ht="16.5" customHeight="1" thickBot="1" x14ac:dyDescent="0.3">
      <c r="A106" s="18"/>
      <c r="B106" s="111"/>
      <c r="C106" s="133"/>
      <c r="D106" s="119"/>
      <c r="E106" s="36"/>
      <c r="F106" s="37"/>
      <c r="G106" s="38"/>
      <c r="H106" s="107">
        <f t="shared" si="54"/>
        <v>0</v>
      </c>
      <c r="I106" s="39"/>
      <c r="J106" s="40"/>
      <c r="K106" s="41"/>
      <c r="L106" s="107">
        <f t="shared" si="55"/>
        <v>0</v>
      </c>
      <c r="M106" s="42">
        <f t="shared" si="56"/>
        <v>0</v>
      </c>
      <c r="N106" s="43">
        <f t="shared" si="57"/>
        <v>0</v>
      </c>
      <c r="O106" s="44">
        <f t="shared" si="58"/>
        <v>0</v>
      </c>
      <c r="P106" s="74">
        <f t="shared" si="59"/>
        <v>0</v>
      </c>
    </row>
    <row r="107" spans="1:16" ht="16.5" customHeight="1" x14ac:dyDescent="0.25">
      <c r="A107" s="59" t="s">
        <v>89</v>
      </c>
      <c r="B107" s="110" t="s">
        <v>88</v>
      </c>
      <c r="C107" s="123" t="s">
        <v>85</v>
      </c>
      <c r="D107" s="116" t="s">
        <v>54</v>
      </c>
      <c r="E107" s="6">
        <v>88</v>
      </c>
      <c r="F107" s="5">
        <v>44</v>
      </c>
      <c r="G107" s="16">
        <v>4</v>
      </c>
      <c r="H107" s="19">
        <f t="shared" si="54"/>
        <v>132</v>
      </c>
      <c r="I107" s="23">
        <v>86</v>
      </c>
      <c r="J107" s="24">
        <v>36</v>
      </c>
      <c r="K107" s="25">
        <v>1</v>
      </c>
      <c r="L107" s="19">
        <f t="shared" si="55"/>
        <v>122</v>
      </c>
      <c r="M107" s="12">
        <f t="shared" si="56"/>
        <v>174</v>
      </c>
      <c r="N107" s="13">
        <f t="shared" si="57"/>
        <v>80</v>
      </c>
      <c r="O107" s="7">
        <f t="shared" si="58"/>
        <v>254</v>
      </c>
      <c r="P107" s="73">
        <f t="shared" si="59"/>
        <v>5</v>
      </c>
    </row>
    <row r="108" spans="1:16" ht="16.5" customHeight="1" x14ac:dyDescent="0.25">
      <c r="A108" s="77"/>
      <c r="B108" s="109"/>
      <c r="C108" s="128"/>
      <c r="D108" s="117"/>
      <c r="E108" s="82"/>
      <c r="F108" s="83"/>
      <c r="G108" s="84"/>
      <c r="H108" s="33">
        <f t="shared" si="54"/>
        <v>0</v>
      </c>
      <c r="I108" s="85"/>
      <c r="J108" s="86"/>
      <c r="K108" s="87"/>
      <c r="L108" s="33">
        <f t="shared" si="55"/>
        <v>0</v>
      </c>
      <c r="M108" s="88">
        <f t="shared" si="56"/>
        <v>0</v>
      </c>
      <c r="N108" s="89">
        <f t="shared" si="57"/>
        <v>0</v>
      </c>
      <c r="O108" s="90">
        <f t="shared" si="58"/>
        <v>0</v>
      </c>
      <c r="P108" s="71">
        <f t="shared" si="59"/>
        <v>0</v>
      </c>
    </row>
    <row r="109" spans="1:16" ht="16.5" customHeight="1" x14ac:dyDescent="0.25">
      <c r="A109" s="26"/>
      <c r="B109" s="110"/>
      <c r="C109" s="129"/>
      <c r="D109" s="122"/>
      <c r="E109" s="93"/>
      <c r="F109" s="94"/>
      <c r="G109" s="95"/>
      <c r="H109" s="33">
        <f t="shared" si="54"/>
        <v>0</v>
      </c>
      <c r="I109" s="85"/>
      <c r="J109" s="86"/>
      <c r="K109" s="87"/>
      <c r="L109" s="33">
        <f t="shared" si="55"/>
        <v>0</v>
      </c>
      <c r="M109" s="65">
        <f t="shared" si="56"/>
        <v>0</v>
      </c>
      <c r="N109" s="66">
        <f t="shared" si="57"/>
        <v>0</v>
      </c>
      <c r="O109" s="67">
        <f t="shared" si="58"/>
        <v>0</v>
      </c>
      <c r="P109" s="71">
        <f t="shared" si="59"/>
        <v>0</v>
      </c>
    </row>
    <row r="110" spans="1:16" ht="16.5" customHeight="1" thickBot="1" x14ac:dyDescent="0.3">
      <c r="A110" s="18"/>
      <c r="B110" s="111"/>
      <c r="C110" s="130"/>
      <c r="D110" s="119"/>
      <c r="E110" s="36"/>
      <c r="F110" s="37"/>
      <c r="G110" s="38"/>
      <c r="H110" s="33">
        <f t="shared" si="54"/>
        <v>0</v>
      </c>
      <c r="I110" s="39"/>
      <c r="J110" s="40"/>
      <c r="K110" s="41"/>
      <c r="L110" s="33">
        <f t="shared" si="55"/>
        <v>0</v>
      </c>
      <c r="M110" s="42">
        <f t="shared" si="56"/>
        <v>0</v>
      </c>
      <c r="N110" s="43">
        <f t="shared" si="57"/>
        <v>0</v>
      </c>
      <c r="O110" s="44">
        <f t="shared" si="58"/>
        <v>0</v>
      </c>
      <c r="P110" s="74">
        <f t="shared" si="59"/>
        <v>0</v>
      </c>
    </row>
    <row r="111" spans="1:16" ht="16.5" customHeight="1" x14ac:dyDescent="0.25">
      <c r="A111" s="26" t="s">
        <v>90</v>
      </c>
      <c r="B111" s="110" t="s">
        <v>88</v>
      </c>
      <c r="C111" s="123" t="s">
        <v>85</v>
      </c>
      <c r="D111" s="116" t="s">
        <v>53</v>
      </c>
      <c r="E111" s="6">
        <v>84</v>
      </c>
      <c r="F111" s="5">
        <v>53</v>
      </c>
      <c r="G111" s="16">
        <v>2</v>
      </c>
      <c r="H111" s="19">
        <f t="shared" si="54"/>
        <v>137</v>
      </c>
      <c r="I111" s="23">
        <v>88</v>
      </c>
      <c r="J111" s="24">
        <v>35</v>
      </c>
      <c r="K111" s="25">
        <v>6</v>
      </c>
      <c r="L111" s="19">
        <f t="shared" si="55"/>
        <v>123</v>
      </c>
      <c r="M111" s="12">
        <f t="shared" si="56"/>
        <v>172</v>
      </c>
      <c r="N111" s="13">
        <f t="shared" si="57"/>
        <v>88</v>
      </c>
      <c r="O111" s="7">
        <f t="shared" si="58"/>
        <v>260</v>
      </c>
      <c r="P111" s="73">
        <f t="shared" si="59"/>
        <v>8</v>
      </c>
    </row>
    <row r="112" spans="1:16" ht="16.5" customHeight="1" x14ac:dyDescent="0.25">
      <c r="A112" s="77"/>
      <c r="B112" s="109"/>
      <c r="C112" s="131"/>
      <c r="D112" s="117"/>
      <c r="E112" s="82"/>
      <c r="F112" s="83"/>
      <c r="G112" s="84"/>
      <c r="H112" s="33">
        <f t="shared" si="54"/>
        <v>0</v>
      </c>
      <c r="I112" s="85"/>
      <c r="J112" s="86"/>
      <c r="K112" s="87"/>
      <c r="L112" s="33">
        <f t="shared" si="55"/>
        <v>0</v>
      </c>
      <c r="M112" s="88">
        <f t="shared" si="56"/>
        <v>0</v>
      </c>
      <c r="N112" s="89">
        <f t="shared" si="57"/>
        <v>0</v>
      </c>
      <c r="O112" s="90">
        <f t="shared" si="58"/>
        <v>0</v>
      </c>
      <c r="P112" s="71">
        <f t="shared" si="59"/>
        <v>0</v>
      </c>
    </row>
    <row r="113" spans="1:16" ht="16.5" customHeight="1" x14ac:dyDescent="0.25">
      <c r="A113" s="26"/>
      <c r="B113" s="110"/>
      <c r="C113" s="132"/>
      <c r="D113" s="122"/>
      <c r="E113" s="93"/>
      <c r="F113" s="94"/>
      <c r="G113" s="95"/>
      <c r="H113" s="33">
        <f t="shared" si="54"/>
        <v>0</v>
      </c>
      <c r="I113" s="85"/>
      <c r="J113" s="86"/>
      <c r="K113" s="87"/>
      <c r="L113" s="33">
        <f t="shared" si="55"/>
        <v>0</v>
      </c>
      <c r="M113" s="65">
        <f t="shared" si="56"/>
        <v>0</v>
      </c>
      <c r="N113" s="66">
        <f t="shared" si="57"/>
        <v>0</v>
      </c>
      <c r="O113" s="67">
        <f t="shared" si="58"/>
        <v>0</v>
      </c>
      <c r="P113" s="71">
        <f t="shared" si="59"/>
        <v>0</v>
      </c>
    </row>
    <row r="114" spans="1:16" ht="16.5" customHeight="1" thickBot="1" x14ac:dyDescent="0.3">
      <c r="A114" s="18"/>
      <c r="B114" s="111"/>
      <c r="C114" s="130"/>
      <c r="D114" s="119"/>
      <c r="E114" s="9"/>
      <c r="F114" s="8"/>
      <c r="G114" s="17"/>
      <c r="H114" s="33">
        <f t="shared" si="54"/>
        <v>0</v>
      </c>
      <c r="I114" s="20"/>
      <c r="J114" s="21"/>
      <c r="K114" s="22"/>
      <c r="L114" s="33">
        <f t="shared" si="55"/>
        <v>0</v>
      </c>
      <c r="M114" s="14">
        <f t="shared" si="56"/>
        <v>0</v>
      </c>
      <c r="N114" s="15">
        <f t="shared" si="57"/>
        <v>0</v>
      </c>
      <c r="O114" s="10">
        <f t="shared" si="58"/>
        <v>0</v>
      </c>
      <c r="P114" s="72">
        <f t="shared" si="59"/>
        <v>0</v>
      </c>
    </row>
    <row r="115" spans="1:16" ht="16.5" customHeight="1" x14ac:dyDescent="0.25">
      <c r="A115" s="59" t="s">
        <v>91</v>
      </c>
      <c r="B115" s="110" t="s">
        <v>88</v>
      </c>
      <c r="C115" s="131" t="s">
        <v>85</v>
      </c>
      <c r="D115" s="126" t="s">
        <v>53</v>
      </c>
      <c r="E115" s="6">
        <v>91</v>
      </c>
      <c r="F115" s="5">
        <v>53</v>
      </c>
      <c r="G115" s="16">
        <v>3</v>
      </c>
      <c r="H115" s="19">
        <f>(E115+F115)</f>
        <v>144</v>
      </c>
      <c r="I115" s="23">
        <v>78</v>
      </c>
      <c r="J115" s="24">
        <v>53</v>
      </c>
      <c r="K115" s="25">
        <v>2</v>
      </c>
      <c r="L115" s="19">
        <f>(I115+J115)</f>
        <v>131</v>
      </c>
      <c r="M115" s="12">
        <f>SUM(E115,I115)</f>
        <v>169</v>
      </c>
      <c r="N115" s="13">
        <f>SUM(F115,J115)</f>
        <v>106</v>
      </c>
      <c r="O115" s="7">
        <f>SUM(M115:N115)</f>
        <v>275</v>
      </c>
      <c r="P115" s="73">
        <f>SUM(G115,K115)</f>
        <v>5</v>
      </c>
    </row>
    <row r="116" spans="1:16" ht="16.5" customHeight="1" x14ac:dyDescent="0.25">
      <c r="A116" s="77"/>
      <c r="B116" s="109"/>
      <c r="C116" s="136" t="s">
        <v>85</v>
      </c>
      <c r="D116" s="120" t="s">
        <v>53</v>
      </c>
      <c r="E116" s="82">
        <v>92</v>
      </c>
      <c r="F116" s="83">
        <v>51</v>
      </c>
      <c r="G116" s="84">
        <v>0</v>
      </c>
      <c r="H116" s="33">
        <f>(E116+F116)</f>
        <v>143</v>
      </c>
      <c r="I116" s="85">
        <v>80</v>
      </c>
      <c r="J116" s="86">
        <v>51</v>
      </c>
      <c r="K116" s="87">
        <v>2</v>
      </c>
      <c r="L116" s="33">
        <f>(I116+J116)</f>
        <v>131</v>
      </c>
      <c r="M116" s="88">
        <f>SUM(E116,I116)</f>
        <v>172</v>
      </c>
      <c r="N116" s="89">
        <f>SUM(F116,J116)</f>
        <v>102</v>
      </c>
      <c r="O116" s="90">
        <f>SUM(M116:N116)</f>
        <v>274</v>
      </c>
      <c r="P116" s="71">
        <f>SUM(G116,K116)</f>
        <v>2</v>
      </c>
    </row>
    <row r="117" spans="1:16" ht="16.5" customHeight="1" x14ac:dyDescent="0.25">
      <c r="A117" s="26"/>
      <c r="B117" s="110"/>
      <c r="C117" s="123"/>
      <c r="D117" s="122"/>
      <c r="E117" s="93"/>
      <c r="F117" s="94"/>
      <c r="G117" s="95"/>
      <c r="H117" s="33">
        <f t="shared" si="54"/>
        <v>0</v>
      </c>
      <c r="I117" s="85"/>
      <c r="J117" s="86"/>
      <c r="K117" s="87"/>
      <c r="L117" s="33">
        <f t="shared" si="55"/>
        <v>0</v>
      </c>
      <c r="M117" s="65">
        <f t="shared" si="56"/>
        <v>0</v>
      </c>
      <c r="N117" s="66">
        <f t="shared" si="57"/>
        <v>0</v>
      </c>
      <c r="O117" s="67">
        <f t="shared" si="58"/>
        <v>0</v>
      </c>
      <c r="P117" s="71">
        <f t="shared" si="59"/>
        <v>0</v>
      </c>
    </row>
    <row r="118" spans="1:16" ht="16.5" customHeight="1" thickBot="1" x14ac:dyDescent="0.3">
      <c r="A118" s="18"/>
      <c r="B118" s="111"/>
      <c r="C118" s="133"/>
      <c r="D118" s="119"/>
      <c r="E118" s="36"/>
      <c r="F118" s="37"/>
      <c r="G118" s="38"/>
      <c r="H118" s="33">
        <f t="shared" si="54"/>
        <v>0</v>
      </c>
      <c r="I118" s="39"/>
      <c r="J118" s="40"/>
      <c r="K118" s="41"/>
      <c r="L118" s="33">
        <f t="shared" si="55"/>
        <v>0</v>
      </c>
      <c r="M118" s="42">
        <f t="shared" si="56"/>
        <v>0</v>
      </c>
      <c r="N118" s="43">
        <f t="shared" si="57"/>
        <v>0</v>
      </c>
      <c r="O118" s="44">
        <f t="shared" si="58"/>
        <v>0</v>
      </c>
      <c r="P118" s="74">
        <f t="shared" si="59"/>
        <v>0</v>
      </c>
    </row>
    <row r="119" spans="1:16" ht="16.5" customHeight="1" x14ac:dyDescent="0.25">
      <c r="A119" s="59" t="s">
        <v>92</v>
      </c>
      <c r="B119" s="110" t="s">
        <v>93</v>
      </c>
      <c r="C119" s="123" t="s">
        <v>85</v>
      </c>
      <c r="D119" s="116" t="s">
        <v>54</v>
      </c>
      <c r="E119" s="6">
        <v>92</v>
      </c>
      <c r="F119" s="5">
        <v>36</v>
      </c>
      <c r="G119" s="16">
        <v>1</v>
      </c>
      <c r="H119" s="19">
        <f>(E119+F119)</f>
        <v>128</v>
      </c>
      <c r="I119" s="23">
        <v>81</v>
      </c>
      <c r="J119" s="24">
        <v>50</v>
      </c>
      <c r="K119" s="25">
        <v>0</v>
      </c>
      <c r="L119" s="19">
        <f>(I119+J119)</f>
        <v>131</v>
      </c>
      <c r="M119" s="12">
        <f>SUM(E119,I119)</f>
        <v>173</v>
      </c>
      <c r="N119" s="13">
        <f>SUM(F119,J119)</f>
        <v>86</v>
      </c>
      <c r="O119" s="7">
        <f>SUM(M119:N119)</f>
        <v>259</v>
      </c>
      <c r="P119" s="73">
        <f>SUM(G119,K119)</f>
        <v>1</v>
      </c>
    </row>
    <row r="120" spans="1:16" ht="16.5" customHeight="1" x14ac:dyDescent="0.25">
      <c r="A120" s="77"/>
      <c r="B120" s="109"/>
      <c r="C120" s="128" t="s">
        <v>85</v>
      </c>
      <c r="D120" s="117" t="s">
        <v>54</v>
      </c>
      <c r="E120" s="82">
        <v>84</v>
      </c>
      <c r="F120" s="83">
        <v>25</v>
      </c>
      <c r="G120" s="84">
        <v>5</v>
      </c>
      <c r="H120" s="33">
        <f>(E120+F120)</f>
        <v>109</v>
      </c>
      <c r="I120" s="85">
        <v>95</v>
      </c>
      <c r="J120" s="86">
        <v>33</v>
      </c>
      <c r="K120" s="87">
        <v>2</v>
      </c>
      <c r="L120" s="33">
        <f>(I120+J120)</f>
        <v>128</v>
      </c>
      <c r="M120" s="88">
        <f>SUM(E120,I120)</f>
        <v>179</v>
      </c>
      <c r="N120" s="89">
        <f>SUM(F120,J120)</f>
        <v>58</v>
      </c>
      <c r="O120" s="90">
        <f>SUM(M120:N120)</f>
        <v>237</v>
      </c>
      <c r="P120" s="71">
        <f>SUM(G120,K120)</f>
        <v>7</v>
      </c>
    </row>
    <row r="121" spans="1:16" ht="16.5" customHeight="1" x14ac:dyDescent="0.25">
      <c r="A121" s="26"/>
      <c r="B121" s="110"/>
      <c r="C121" s="123"/>
      <c r="D121" s="122"/>
      <c r="E121" s="93"/>
      <c r="F121" s="94"/>
      <c r="G121" s="95"/>
      <c r="H121" s="33">
        <f t="shared" si="54"/>
        <v>0</v>
      </c>
      <c r="I121" s="85"/>
      <c r="J121" s="86"/>
      <c r="K121" s="87"/>
      <c r="L121" s="33">
        <f t="shared" si="55"/>
        <v>0</v>
      </c>
      <c r="M121" s="65">
        <f t="shared" si="56"/>
        <v>0</v>
      </c>
      <c r="N121" s="66">
        <f t="shared" si="57"/>
        <v>0</v>
      </c>
      <c r="O121" s="67">
        <f t="shared" si="58"/>
        <v>0</v>
      </c>
      <c r="P121" s="71">
        <f t="shared" si="59"/>
        <v>0</v>
      </c>
    </row>
    <row r="122" spans="1:16" ht="16.5" customHeight="1" thickBot="1" x14ac:dyDescent="0.3">
      <c r="A122" s="18"/>
      <c r="B122" s="111"/>
      <c r="C122" s="133"/>
      <c r="D122" s="119"/>
      <c r="E122" s="36"/>
      <c r="F122" s="37"/>
      <c r="G122" s="38"/>
      <c r="H122" s="33">
        <f t="shared" si="54"/>
        <v>0</v>
      </c>
      <c r="I122" s="39"/>
      <c r="J122" s="40"/>
      <c r="K122" s="41"/>
      <c r="L122" s="33">
        <f t="shared" si="55"/>
        <v>0</v>
      </c>
      <c r="M122" s="42">
        <f t="shared" si="56"/>
        <v>0</v>
      </c>
      <c r="N122" s="43">
        <f t="shared" si="57"/>
        <v>0</v>
      </c>
      <c r="O122" s="44">
        <f t="shared" si="58"/>
        <v>0</v>
      </c>
      <c r="P122" s="74">
        <f t="shared" si="59"/>
        <v>0</v>
      </c>
    </row>
    <row r="123" spans="1:16" ht="16.5" customHeight="1" x14ac:dyDescent="0.25">
      <c r="A123" s="59" t="s">
        <v>95</v>
      </c>
      <c r="B123" s="110" t="s">
        <v>73</v>
      </c>
      <c r="C123" s="123" t="s">
        <v>94</v>
      </c>
      <c r="D123" s="116" t="s">
        <v>53</v>
      </c>
      <c r="E123" s="6">
        <v>76</v>
      </c>
      <c r="F123" s="5">
        <v>27</v>
      </c>
      <c r="G123" s="16">
        <v>4</v>
      </c>
      <c r="H123" s="19">
        <f t="shared" ref="H123:H134" si="61">(E123+F123)</f>
        <v>103</v>
      </c>
      <c r="I123" s="23">
        <v>79</v>
      </c>
      <c r="J123" s="24">
        <v>34</v>
      </c>
      <c r="K123" s="25">
        <v>3</v>
      </c>
      <c r="L123" s="19">
        <f t="shared" ref="L123:L134" si="62">(I123+J123)</f>
        <v>113</v>
      </c>
      <c r="M123" s="12">
        <f t="shared" ref="M123:M134" si="63">SUM(E123,I123)</f>
        <v>155</v>
      </c>
      <c r="N123" s="13">
        <f t="shared" ref="N123:N158" si="64">SUM(F123,J123)</f>
        <v>61</v>
      </c>
      <c r="O123" s="7">
        <f t="shared" ref="O123:O134" si="65">SUM(M123:N123)</f>
        <v>216</v>
      </c>
      <c r="P123" s="73">
        <f t="shared" ref="P123:P134" si="66">SUM(G123,K123)</f>
        <v>7</v>
      </c>
    </row>
    <row r="124" spans="1:16" ht="16.5" customHeight="1" x14ac:dyDescent="0.25">
      <c r="A124" s="77"/>
      <c r="B124" s="109"/>
      <c r="C124" s="134"/>
      <c r="D124" s="117"/>
      <c r="E124" s="82"/>
      <c r="F124" s="83"/>
      <c r="G124" s="84"/>
      <c r="H124" s="33">
        <f t="shared" si="61"/>
        <v>0</v>
      </c>
      <c r="I124" s="85"/>
      <c r="J124" s="86"/>
      <c r="K124" s="87"/>
      <c r="L124" s="33">
        <f t="shared" si="62"/>
        <v>0</v>
      </c>
      <c r="M124" s="88">
        <f t="shared" si="63"/>
        <v>0</v>
      </c>
      <c r="N124" s="89">
        <f t="shared" si="64"/>
        <v>0</v>
      </c>
      <c r="O124" s="90">
        <f t="shared" si="65"/>
        <v>0</v>
      </c>
      <c r="P124" s="71">
        <f t="shared" si="66"/>
        <v>0</v>
      </c>
    </row>
    <row r="125" spans="1:16" ht="16.5" customHeight="1" x14ac:dyDescent="0.25">
      <c r="A125" s="26"/>
      <c r="B125" s="110"/>
      <c r="C125" s="123"/>
      <c r="D125" s="122"/>
      <c r="E125" s="93"/>
      <c r="F125" s="94"/>
      <c r="G125" s="95"/>
      <c r="H125" s="33">
        <f t="shared" si="61"/>
        <v>0</v>
      </c>
      <c r="I125" s="85"/>
      <c r="J125" s="86"/>
      <c r="K125" s="87"/>
      <c r="L125" s="33">
        <f t="shared" si="62"/>
        <v>0</v>
      </c>
      <c r="M125" s="65">
        <f t="shared" si="63"/>
        <v>0</v>
      </c>
      <c r="N125" s="66">
        <f t="shared" si="64"/>
        <v>0</v>
      </c>
      <c r="O125" s="67">
        <f t="shared" si="65"/>
        <v>0</v>
      </c>
      <c r="P125" s="71">
        <f t="shared" si="66"/>
        <v>0</v>
      </c>
    </row>
    <row r="126" spans="1:16" ht="16.5" customHeight="1" thickBot="1" x14ac:dyDescent="0.3">
      <c r="A126" s="58"/>
      <c r="B126" s="111"/>
      <c r="C126" s="133"/>
      <c r="D126" s="119"/>
      <c r="E126" s="9"/>
      <c r="F126" s="8"/>
      <c r="G126" s="17"/>
      <c r="H126" s="33">
        <f t="shared" si="61"/>
        <v>0</v>
      </c>
      <c r="I126" s="20"/>
      <c r="J126" s="21"/>
      <c r="K126" s="22"/>
      <c r="L126" s="33">
        <f t="shared" si="62"/>
        <v>0</v>
      </c>
      <c r="M126" s="14">
        <f t="shared" si="63"/>
        <v>0</v>
      </c>
      <c r="N126" s="15">
        <f t="shared" si="64"/>
        <v>0</v>
      </c>
      <c r="O126" s="10">
        <f t="shared" si="65"/>
        <v>0</v>
      </c>
      <c r="P126" s="72">
        <f t="shared" si="66"/>
        <v>0</v>
      </c>
    </row>
    <row r="127" spans="1:16" ht="16.5" customHeight="1" x14ac:dyDescent="0.25">
      <c r="A127" s="26" t="s">
        <v>97</v>
      </c>
      <c r="B127" s="110" t="s">
        <v>98</v>
      </c>
      <c r="C127" s="123" t="s">
        <v>96</v>
      </c>
      <c r="D127" s="116" t="s">
        <v>54</v>
      </c>
      <c r="E127" s="6">
        <v>81</v>
      </c>
      <c r="F127" s="5">
        <v>52</v>
      </c>
      <c r="G127" s="16">
        <v>0</v>
      </c>
      <c r="H127" s="19">
        <f t="shared" si="61"/>
        <v>133</v>
      </c>
      <c r="I127" s="23">
        <v>80</v>
      </c>
      <c r="J127" s="24">
        <v>36</v>
      </c>
      <c r="K127" s="25">
        <v>3</v>
      </c>
      <c r="L127" s="19">
        <f t="shared" si="62"/>
        <v>116</v>
      </c>
      <c r="M127" s="12">
        <f t="shared" si="63"/>
        <v>161</v>
      </c>
      <c r="N127" s="13">
        <f t="shared" si="64"/>
        <v>88</v>
      </c>
      <c r="O127" s="7">
        <f t="shared" si="65"/>
        <v>249</v>
      </c>
      <c r="P127" s="73">
        <f t="shared" si="66"/>
        <v>3</v>
      </c>
    </row>
    <row r="128" spans="1:16" ht="16.5" customHeight="1" x14ac:dyDescent="0.25">
      <c r="A128" s="77"/>
      <c r="B128" s="109"/>
      <c r="C128" s="134"/>
      <c r="D128" s="117"/>
      <c r="E128" s="82"/>
      <c r="F128" s="83"/>
      <c r="G128" s="84"/>
      <c r="H128" s="33">
        <f t="shared" si="61"/>
        <v>0</v>
      </c>
      <c r="I128" s="85"/>
      <c r="J128" s="86"/>
      <c r="K128" s="87"/>
      <c r="L128" s="33">
        <f t="shared" si="62"/>
        <v>0</v>
      </c>
      <c r="M128" s="88">
        <f t="shared" si="63"/>
        <v>0</v>
      </c>
      <c r="N128" s="89">
        <f t="shared" si="64"/>
        <v>0</v>
      </c>
      <c r="O128" s="90">
        <f t="shared" si="65"/>
        <v>0</v>
      </c>
      <c r="P128" s="71">
        <f t="shared" si="66"/>
        <v>0</v>
      </c>
    </row>
    <row r="129" spans="1:16" ht="16.5" customHeight="1" x14ac:dyDescent="0.25">
      <c r="A129" s="26"/>
      <c r="B129" s="110"/>
      <c r="C129" s="123"/>
      <c r="D129" s="122"/>
      <c r="E129" s="93"/>
      <c r="F129" s="94"/>
      <c r="G129" s="95"/>
      <c r="H129" s="33">
        <f t="shared" si="61"/>
        <v>0</v>
      </c>
      <c r="I129" s="85"/>
      <c r="J129" s="86"/>
      <c r="K129" s="87"/>
      <c r="L129" s="33">
        <f t="shared" si="62"/>
        <v>0</v>
      </c>
      <c r="M129" s="65">
        <f t="shared" si="63"/>
        <v>0</v>
      </c>
      <c r="N129" s="66">
        <f t="shared" si="64"/>
        <v>0</v>
      </c>
      <c r="O129" s="67">
        <f t="shared" si="65"/>
        <v>0</v>
      </c>
      <c r="P129" s="71">
        <f t="shared" si="66"/>
        <v>0</v>
      </c>
    </row>
    <row r="130" spans="1:16" ht="16.5" customHeight="1" thickBot="1" x14ac:dyDescent="0.3">
      <c r="A130" s="18"/>
      <c r="B130" s="111"/>
      <c r="C130" s="133"/>
      <c r="D130" s="119"/>
      <c r="E130" s="9"/>
      <c r="F130" s="8"/>
      <c r="G130" s="17"/>
      <c r="H130" s="33">
        <f t="shared" si="61"/>
        <v>0</v>
      </c>
      <c r="I130" s="20"/>
      <c r="J130" s="21"/>
      <c r="K130" s="22"/>
      <c r="L130" s="33">
        <f t="shared" si="62"/>
        <v>0</v>
      </c>
      <c r="M130" s="14">
        <f t="shared" si="63"/>
        <v>0</v>
      </c>
      <c r="N130" s="15">
        <f t="shared" si="64"/>
        <v>0</v>
      </c>
      <c r="O130" s="10">
        <f t="shared" si="65"/>
        <v>0</v>
      </c>
      <c r="P130" s="72">
        <f t="shared" si="66"/>
        <v>0</v>
      </c>
    </row>
    <row r="131" spans="1:16" ht="16.5" customHeight="1" x14ac:dyDescent="0.25">
      <c r="A131" s="59" t="s">
        <v>99</v>
      </c>
      <c r="B131" s="110" t="s">
        <v>60</v>
      </c>
      <c r="C131" s="131" t="s">
        <v>96</v>
      </c>
      <c r="D131" s="126" t="s">
        <v>54</v>
      </c>
      <c r="E131" s="6">
        <v>75</v>
      </c>
      <c r="F131" s="5">
        <v>27</v>
      </c>
      <c r="G131" s="16">
        <v>5</v>
      </c>
      <c r="H131" s="19">
        <f>(E131+F131)</f>
        <v>102</v>
      </c>
      <c r="I131" s="23">
        <v>87</v>
      </c>
      <c r="J131" s="24">
        <v>26</v>
      </c>
      <c r="K131" s="25">
        <v>7</v>
      </c>
      <c r="L131" s="19">
        <f>(I131+J131)</f>
        <v>113</v>
      </c>
      <c r="M131" s="12">
        <f t="shared" ref="M131:N133" si="67">SUM(E131,I131)</f>
        <v>162</v>
      </c>
      <c r="N131" s="13">
        <f t="shared" si="67"/>
        <v>53</v>
      </c>
      <c r="O131" s="7">
        <f>SUM(M131:N131)</f>
        <v>215</v>
      </c>
      <c r="P131" s="73">
        <f>SUM(G131,K131)</f>
        <v>12</v>
      </c>
    </row>
    <row r="132" spans="1:16" ht="16.5" customHeight="1" x14ac:dyDescent="0.25">
      <c r="A132" s="77"/>
      <c r="B132" s="109"/>
      <c r="C132" s="128" t="s">
        <v>96</v>
      </c>
      <c r="D132" s="117" t="s">
        <v>53</v>
      </c>
      <c r="E132" s="82">
        <v>80</v>
      </c>
      <c r="F132" s="83">
        <v>26</v>
      </c>
      <c r="G132" s="84">
        <v>6</v>
      </c>
      <c r="H132" s="33">
        <f>(E132+F132)</f>
        <v>106</v>
      </c>
      <c r="I132" s="85">
        <v>80</v>
      </c>
      <c r="J132" s="86">
        <v>26</v>
      </c>
      <c r="K132" s="87">
        <v>9</v>
      </c>
      <c r="L132" s="33">
        <f>(I132+J132)</f>
        <v>106</v>
      </c>
      <c r="M132" s="88">
        <f t="shared" si="67"/>
        <v>160</v>
      </c>
      <c r="N132" s="89">
        <f t="shared" si="67"/>
        <v>52</v>
      </c>
      <c r="O132" s="90">
        <f>SUM(M132:N132)</f>
        <v>212</v>
      </c>
      <c r="P132" s="71">
        <f>SUM(G132,K132)</f>
        <v>15</v>
      </c>
    </row>
    <row r="133" spans="1:16" ht="16.5" customHeight="1" x14ac:dyDescent="0.25">
      <c r="A133" s="26"/>
      <c r="B133" s="110"/>
      <c r="C133" s="136" t="s">
        <v>96</v>
      </c>
      <c r="D133" s="120" t="s">
        <v>54</v>
      </c>
      <c r="E133" s="93">
        <v>67</v>
      </c>
      <c r="F133" s="94">
        <v>24</v>
      </c>
      <c r="G133" s="95">
        <v>5</v>
      </c>
      <c r="H133" s="33">
        <f>(E133+F133)</f>
        <v>91</v>
      </c>
      <c r="I133" s="85">
        <v>68</v>
      </c>
      <c r="J133" s="86">
        <v>33</v>
      </c>
      <c r="K133" s="87">
        <v>5</v>
      </c>
      <c r="L133" s="33">
        <f>(I133+J133)</f>
        <v>101</v>
      </c>
      <c r="M133" s="65">
        <f t="shared" si="67"/>
        <v>135</v>
      </c>
      <c r="N133" s="66">
        <f t="shared" si="67"/>
        <v>57</v>
      </c>
      <c r="O133" s="67">
        <f>SUM(M133:N133)</f>
        <v>192</v>
      </c>
      <c r="P133" s="71">
        <f>SUM(G133,K133)</f>
        <v>10</v>
      </c>
    </row>
    <row r="134" spans="1:16" ht="16.5" customHeight="1" thickBot="1" x14ac:dyDescent="0.3">
      <c r="A134" s="18"/>
      <c r="B134" s="111"/>
      <c r="C134" s="133"/>
      <c r="D134" s="119"/>
      <c r="E134" s="36"/>
      <c r="F134" s="37"/>
      <c r="G134" s="38"/>
      <c r="H134" s="33">
        <f t="shared" si="61"/>
        <v>0</v>
      </c>
      <c r="I134" s="39"/>
      <c r="J134" s="40"/>
      <c r="K134" s="41"/>
      <c r="L134" s="33">
        <f t="shared" si="62"/>
        <v>0</v>
      </c>
      <c r="M134" s="42">
        <f t="shared" si="63"/>
        <v>0</v>
      </c>
      <c r="N134" s="43">
        <f t="shared" si="64"/>
        <v>0</v>
      </c>
      <c r="O134" s="44">
        <f t="shared" si="65"/>
        <v>0</v>
      </c>
      <c r="P134" s="74">
        <f t="shared" si="66"/>
        <v>0</v>
      </c>
    </row>
    <row r="135" spans="1:16" ht="16.5" customHeight="1" x14ac:dyDescent="0.25">
      <c r="A135" s="26" t="s">
        <v>104</v>
      </c>
      <c r="B135" s="110" t="s">
        <v>102</v>
      </c>
      <c r="C135" s="131" t="s">
        <v>103</v>
      </c>
      <c r="D135" s="126" t="s">
        <v>53</v>
      </c>
      <c r="E135" s="6">
        <v>95</v>
      </c>
      <c r="F135" s="5">
        <v>53</v>
      </c>
      <c r="G135" s="16">
        <v>0</v>
      </c>
      <c r="H135" s="19">
        <f t="shared" ref="H135:H158" si="68">(E135+F135)</f>
        <v>148</v>
      </c>
      <c r="I135" s="23">
        <v>82</v>
      </c>
      <c r="J135" s="24">
        <v>62</v>
      </c>
      <c r="K135" s="25">
        <v>1</v>
      </c>
      <c r="L135" s="19">
        <f t="shared" ref="L135:L158" si="69">(I135+J135)</f>
        <v>144</v>
      </c>
      <c r="M135" s="12">
        <f t="shared" ref="M135:M158" si="70">SUM(E135,I135)</f>
        <v>177</v>
      </c>
      <c r="N135" s="13">
        <f t="shared" si="64"/>
        <v>115</v>
      </c>
      <c r="O135" s="7">
        <f t="shared" ref="O135:O158" si="71">SUM(M135:N135)</f>
        <v>292</v>
      </c>
      <c r="P135" s="73">
        <f t="shared" ref="P135:P158" si="72">SUM(G135,K135)</f>
        <v>1</v>
      </c>
    </row>
    <row r="136" spans="1:16" ht="16.5" customHeight="1" x14ac:dyDescent="0.25">
      <c r="A136" s="77"/>
      <c r="B136" s="109"/>
      <c r="C136" s="128" t="s">
        <v>113</v>
      </c>
      <c r="D136" s="117" t="s">
        <v>53</v>
      </c>
      <c r="E136" s="82">
        <v>90</v>
      </c>
      <c r="F136" s="83">
        <v>62</v>
      </c>
      <c r="G136" s="84">
        <v>1</v>
      </c>
      <c r="H136" s="33">
        <f t="shared" si="68"/>
        <v>152</v>
      </c>
      <c r="I136" s="85">
        <v>89</v>
      </c>
      <c r="J136" s="86">
        <v>26</v>
      </c>
      <c r="K136" s="87">
        <v>6</v>
      </c>
      <c r="L136" s="33">
        <f t="shared" si="69"/>
        <v>115</v>
      </c>
      <c r="M136" s="88">
        <f t="shared" si="70"/>
        <v>179</v>
      </c>
      <c r="N136" s="89">
        <f t="shared" si="64"/>
        <v>88</v>
      </c>
      <c r="O136" s="90">
        <f t="shared" si="71"/>
        <v>267</v>
      </c>
      <c r="P136" s="71">
        <f t="shared" si="72"/>
        <v>7</v>
      </c>
    </row>
    <row r="137" spans="1:16" ht="16.5" customHeight="1" x14ac:dyDescent="0.25">
      <c r="A137" s="26"/>
      <c r="B137" s="110"/>
      <c r="C137" s="123" t="s">
        <v>103</v>
      </c>
      <c r="D137" s="122" t="s">
        <v>54</v>
      </c>
      <c r="E137" s="93">
        <v>83</v>
      </c>
      <c r="F137" s="94">
        <v>44</v>
      </c>
      <c r="G137" s="95">
        <v>1</v>
      </c>
      <c r="H137" s="33">
        <f t="shared" si="68"/>
        <v>127</v>
      </c>
      <c r="I137" s="85">
        <v>84</v>
      </c>
      <c r="J137" s="86">
        <v>54</v>
      </c>
      <c r="K137" s="87">
        <v>0</v>
      </c>
      <c r="L137" s="33">
        <f t="shared" si="69"/>
        <v>138</v>
      </c>
      <c r="M137" s="65">
        <f t="shared" si="70"/>
        <v>167</v>
      </c>
      <c r="N137" s="66">
        <f t="shared" si="64"/>
        <v>98</v>
      </c>
      <c r="O137" s="67">
        <f t="shared" si="71"/>
        <v>265</v>
      </c>
      <c r="P137" s="71">
        <f t="shared" si="72"/>
        <v>1</v>
      </c>
    </row>
    <row r="138" spans="1:16" ht="16.5" customHeight="1" thickBot="1" x14ac:dyDescent="0.3">
      <c r="A138" s="18"/>
      <c r="B138" s="111"/>
      <c r="C138" s="139" t="s">
        <v>113</v>
      </c>
      <c r="D138" s="140" t="s">
        <v>54</v>
      </c>
      <c r="E138" s="36">
        <v>97</v>
      </c>
      <c r="F138" s="37">
        <v>33</v>
      </c>
      <c r="G138" s="38">
        <v>5</v>
      </c>
      <c r="H138" s="107">
        <f t="shared" si="68"/>
        <v>130</v>
      </c>
      <c r="I138" s="39">
        <v>88</v>
      </c>
      <c r="J138" s="40">
        <v>44</v>
      </c>
      <c r="K138" s="41">
        <v>1</v>
      </c>
      <c r="L138" s="107">
        <f t="shared" si="69"/>
        <v>132</v>
      </c>
      <c r="M138" s="42">
        <f t="shared" si="70"/>
        <v>185</v>
      </c>
      <c r="N138" s="43">
        <f t="shared" si="64"/>
        <v>77</v>
      </c>
      <c r="O138" s="44">
        <f t="shared" si="71"/>
        <v>262</v>
      </c>
      <c r="P138" s="74">
        <f t="shared" si="72"/>
        <v>6</v>
      </c>
    </row>
    <row r="139" spans="1:16" ht="16.5" customHeight="1" x14ac:dyDescent="0.25">
      <c r="A139" s="59" t="s">
        <v>105</v>
      </c>
      <c r="B139" s="110" t="s">
        <v>102</v>
      </c>
      <c r="C139" s="131" t="s">
        <v>113</v>
      </c>
      <c r="D139" s="126" t="s">
        <v>53</v>
      </c>
      <c r="E139" s="6">
        <v>85</v>
      </c>
      <c r="F139" s="5">
        <v>50</v>
      </c>
      <c r="G139" s="16">
        <v>1</v>
      </c>
      <c r="H139" s="19">
        <f t="shared" si="68"/>
        <v>135</v>
      </c>
      <c r="I139" s="23">
        <v>84</v>
      </c>
      <c r="J139" s="24">
        <v>37</v>
      </c>
      <c r="K139" s="25">
        <v>1</v>
      </c>
      <c r="L139" s="19">
        <f t="shared" si="69"/>
        <v>121</v>
      </c>
      <c r="M139" s="12">
        <f t="shared" si="70"/>
        <v>169</v>
      </c>
      <c r="N139" s="13">
        <f t="shared" si="64"/>
        <v>87</v>
      </c>
      <c r="O139" s="7">
        <f t="shared" si="71"/>
        <v>256</v>
      </c>
      <c r="P139" s="73">
        <f t="shared" si="72"/>
        <v>2</v>
      </c>
    </row>
    <row r="140" spans="1:16" ht="16.5" customHeight="1" x14ac:dyDescent="0.25">
      <c r="A140" s="77"/>
      <c r="B140" s="109"/>
      <c r="C140" s="136" t="s">
        <v>113</v>
      </c>
      <c r="D140" s="120" t="s">
        <v>54</v>
      </c>
      <c r="E140" s="82">
        <v>77</v>
      </c>
      <c r="F140" s="83">
        <v>40</v>
      </c>
      <c r="G140" s="84">
        <v>3</v>
      </c>
      <c r="H140" s="33">
        <f t="shared" si="68"/>
        <v>117</v>
      </c>
      <c r="I140" s="85">
        <v>92</v>
      </c>
      <c r="J140" s="86">
        <v>35</v>
      </c>
      <c r="K140" s="87">
        <v>5</v>
      </c>
      <c r="L140" s="33">
        <f t="shared" si="69"/>
        <v>127</v>
      </c>
      <c r="M140" s="88">
        <f t="shared" si="70"/>
        <v>169</v>
      </c>
      <c r="N140" s="89">
        <f t="shared" si="64"/>
        <v>75</v>
      </c>
      <c r="O140" s="90">
        <f t="shared" si="71"/>
        <v>244</v>
      </c>
      <c r="P140" s="71">
        <f t="shared" si="72"/>
        <v>8</v>
      </c>
    </row>
    <row r="141" spans="1:16" ht="16.5" customHeight="1" x14ac:dyDescent="0.25">
      <c r="A141" s="26"/>
      <c r="B141" s="110"/>
      <c r="C141" s="123" t="s">
        <v>103</v>
      </c>
      <c r="D141" s="122" t="s">
        <v>54</v>
      </c>
      <c r="E141" s="93">
        <v>102</v>
      </c>
      <c r="F141" s="94">
        <v>31</v>
      </c>
      <c r="G141" s="95">
        <v>1</v>
      </c>
      <c r="H141" s="33">
        <f t="shared" si="68"/>
        <v>133</v>
      </c>
      <c r="I141" s="85">
        <v>74</v>
      </c>
      <c r="J141" s="86">
        <v>35</v>
      </c>
      <c r="K141" s="87">
        <v>1</v>
      </c>
      <c r="L141" s="33">
        <f t="shared" si="69"/>
        <v>109</v>
      </c>
      <c r="M141" s="65">
        <f t="shared" si="70"/>
        <v>176</v>
      </c>
      <c r="N141" s="66">
        <f t="shared" si="64"/>
        <v>66</v>
      </c>
      <c r="O141" s="67">
        <f t="shared" si="71"/>
        <v>242</v>
      </c>
      <c r="P141" s="71">
        <f t="shared" si="72"/>
        <v>2</v>
      </c>
    </row>
    <row r="142" spans="1:16" ht="16.5" customHeight="1" thickBot="1" x14ac:dyDescent="0.3">
      <c r="A142" s="58"/>
      <c r="B142" s="111"/>
      <c r="C142" s="130" t="s">
        <v>103</v>
      </c>
      <c r="D142" s="119" t="s">
        <v>53</v>
      </c>
      <c r="E142" s="9">
        <v>88</v>
      </c>
      <c r="F142" s="8">
        <v>27</v>
      </c>
      <c r="G142" s="17">
        <v>4</v>
      </c>
      <c r="H142" s="33">
        <f t="shared" si="68"/>
        <v>115</v>
      </c>
      <c r="I142" s="20">
        <v>90</v>
      </c>
      <c r="J142" s="21">
        <v>31</v>
      </c>
      <c r="K142" s="22">
        <v>4</v>
      </c>
      <c r="L142" s="33">
        <f t="shared" si="69"/>
        <v>121</v>
      </c>
      <c r="M142" s="14">
        <f t="shared" si="70"/>
        <v>178</v>
      </c>
      <c r="N142" s="15">
        <f t="shared" si="64"/>
        <v>58</v>
      </c>
      <c r="O142" s="10">
        <f t="shared" si="71"/>
        <v>236</v>
      </c>
      <c r="P142" s="72">
        <f t="shared" si="72"/>
        <v>8</v>
      </c>
    </row>
    <row r="143" spans="1:16" ht="16.5" customHeight="1" x14ac:dyDescent="0.25">
      <c r="A143" s="26" t="s">
        <v>106</v>
      </c>
      <c r="B143" s="110" t="s">
        <v>102</v>
      </c>
      <c r="C143" s="131" t="s">
        <v>103</v>
      </c>
      <c r="D143" s="126" t="s">
        <v>54</v>
      </c>
      <c r="E143" s="6">
        <v>84</v>
      </c>
      <c r="F143" s="5">
        <v>17</v>
      </c>
      <c r="G143" s="16">
        <v>6</v>
      </c>
      <c r="H143" s="19">
        <f t="shared" si="68"/>
        <v>101</v>
      </c>
      <c r="I143" s="23">
        <v>66</v>
      </c>
      <c r="J143" s="24">
        <v>35</v>
      </c>
      <c r="K143" s="25">
        <v>1</v>
      </c>
      <c r="L143" s="19">
        <f t="shared" si="69"/>
        <v>101</v>
      </c>
      <c r="M143" s="12">
        <f t="shared" si="70"/>
        <v>150</v>
      </c>
      <c r="N143" s="13">
        <f t="shared" si="64"/>
        <v>52</v>
      </c>
      <c r="O143" s="7">
        <f t="shared" si="71"/>
        <v>202</v>
      </c>
      <c r="P143" s="73">
        <f t="shared" si="72"/>
        <v>7</v>
      </c>
    </row>
    <row r="144" spans="1:16" ht="16.5" customHeight="1" x14ac:dyDescent="0.25">
      <c r="A144" s="77"/>
      <c r="B144" s="109"/>
      <c r="C144" s="136" t="s">
        <v>113</v>
      </c>
      <c r="D144" s="120" t="s">
        <v>53</v>
      </c>
      <c r="E144" s="82">
        <v>67</v>
      </c>
      <c r="F144" s="83">
        <v>8</v>
      </c>
      <c r="G144" s="84">
        <v>12</v>
      </c>
      <c r="H144" s="33">
        <f t="shared" si="68"/>
        <v>75</v>
      </c>
      <c r="I144" s="85">
        <v>74</v>
      </c>
      <c r="J144" s="86">
        <v>26</v>
      </c>
      <c r="K144" s="87">
        <v>8</v>
      </c>
      <c r="L144" s="33">
        <f t="shared" si="69"/>
        <v>100</v>
      </c>
      <c r="M144" s="88">
        <f t="shared" si="70"/>
        <v>141</v>
      </c>
      <c r="N144" s="89">
        <f t="shared" si="64"/>
        <v>34</v>
      </c>
      <c r="O144" s="90">
        <f t="shared" si="71"/>
        <v>175</v>
      </c>
      <c r="P144" s="71">
        <f t="shared" si="72"/>
        <v>20</v>
      </c>
    </row>
    <row r="145" spans="1:16" ht="16.5" customHeight="1" x14ac:dyDescent="0.25">
      <c r="A145" s="26"/>
      <c r="B145" s="110"/>
      <c r="C145" s="131" t="s">
        <v>113</v>
      </c>
      <c r="D145" s="121" t="s">
        <v>54</v>
      </c>
      <c r="E145" s="93">
        <v>80</v>
      </c>
      <c r="F145" s="94">
        <v>21</v>
      </c>
      <c r="G145" s="95">
        <v>6</v>
      </c>
      <c r="H145" s="33">
        <f t="shared" si="68"/>
        <v>101</v>
      </c>
      <c r="I145" s="85">
        <v>50</v>
      </c>
      <c r="J145" s="86">
        <v>17</v>
      </c>
      <c r="K145" s="87">
        <v>12</v>
      </c>
      <c r="L145" s="33">
        <f t="shared" si="69"/>
        <v>67</v>
      </c>
      <c r="M145" s="65">
        <f t="shared" si="70"/>
        <v>130</v>
      </c>
      <c r="N145" s="66">
        <f t="shared" si="64"/>
        <v>38</v>
      </c>
      <c r="O145" s="67">
        <f t="shared" si="71"/>
        <v>168</v>
      </c>
      <c r="P145" s="71">
        <f t="shared" si="72"/>
        <v>18</v>
      </c>
    </row>
    <row r="146" spans="1:16" ht="16.5" customHeight="1" thickBot="1" x14ac:dyDescent="0.3">
      <c r="A146" s="18"/>
      <c r="B146" s="111"/>
      <c r="C146" s="139" t="s">
        <v>103</v>
      </c>
      <c r="D146" s="140" t="s">
        <v>53</v>
      </c>
      <c r="E146" s="9">
        <v>51</v>
      </c>
      <c r="F146" s="8">
        <v>9</v>
      </c>
      <c r="G146" s="17">
        <v>13</v>
      </c>
      <c r="H146" s="33">
        <f t="shared" si="68"/>
        <v>60</v>
      </c>
      <c r="I146" s="20">
        <v>70</v>
      </c>
      <c r="J146" s="21">
        <v>34</v>
      </c>
      <c r="K146" s="22">
        <v>7</v>
      </c>
      <c r="L146" s="33">
        <f t="shared" si="69"/>
        <v>104</v>
      </c>
      <c r="M146" s="14">
        <f t="shared" si="70"/>
        <v>121</v>
      </c>
      <c r="N146" s="15">
        <f t="shared" si="64"/>
        <v>43</v>
      </c>
      <c r="O146" s="10">
        <f t="shared" si="71"/>
        <v>164</v>
      </c>
      <c r="P146" s="72">
        <f t="shared" si="72"/>
        <v>20</v>
      </c>
    </row>
    <row r="147" spans="1:16" ht="16.5" customHeight="1" x14ac:dyDescent="0.25">
      <c r="A147" s="59" t="s">
        <v>107</v>
      </c>
      <c r="B147" s="110" t="s">
        <v>102</v>
      </c>
      <c r="C147" s="123" t="s">
        <v>103</v>
      </c>
      <c r="D147" s="126" t="s">
        <v>54</v>
      </c>
      <c r="E147" s="6">
        <v>68</v>
      </c>
      <c r="F147" s="5">
        <v>26</v>
      </c>
      <c r="G147" s="16">
        <v>6</v>
      </c>
      <c r="H147" s="19">
        <f t="shared" si="68"/>
        <v>94</v>
      </c>
      <c r="I147" s="23">
        <v>98</v>
      </c>
      <c r="J147" s="24">
        <v>25</v>
      </c>
      <c r="K147" s="25">
        <v>6</v>
      </c>
      <c r="L147" s="19">
        <f t="shared" si="69"/>
        <v>123</v>
      </c>
      <c r="M147" s="12">
        <f t="shared" si="70"/>
        <v>166</v>
      </c>
      <c r="N147" s="13">
        <f t="shared" si="64"/>
        <v>51</v>
      </c>
      <c r="O147" s="7">
        <f t="shared" si="71"/>
        <v>217</v>
      </c>
      <c r="P147" s="73">
        <f t="shared" si="72"/>
        <v>12</v>
      </c>
    </row>
    <row r="148" spans="1:16" ht="16.5" customHeight="1" x14ac:dyDescent="0.25">
      <c r="A148" s="77"/>
      <c r="B148" s="109"/>
      <c r="C148" s="128" t="s">
        <v>113</v>
      </c>
      <c r="D148" s="117" t="s">
        <v>54</v>
      </c>
      <c r="E148" s="82">
        <v>76</v>
      </c>
      <c r="F148" s="83">
        <v>18</v>
      </c>
      <c r="G148" s="84">
        <v>7</v>
      </c>
      <c r="H148" s="33">
        <f t="shared" si="68"/>
        <v>94</v>
      </c>
      <c r="I148" s="85">
        <v>84</v>
      </c>
      <c r="J148" s="86">
        <v>17</v>
      </c>
      <c r="K148" s="87">
        <v>6</v>
      </c>
      <c r="L148" s="33">
        <f t="shared" si="69"/>
        <v>101</v>
      </c>
      <c r="M148" s="88">
        <f t="shared" si="70"/>
        <v>160</v>
      </c>
      <c r="N148" s="89">
        <f t="shared" si="64"/>
        <v>35</v>
      </c>
      <c r="O148" s="90">
        <f t="shared" si="71"/>
        <v>195</v>
      </c>
      <c r="P148" s="71">
        <f t="shared" si="72"/>
        <v>13</v>
      </c>
    </row>
    <row r="149" spans="1:16" ht="16.5" customHeight="1" x14ac:dyDescent="0.25">
      <c r="A149" s="26"/>
      <c r="B149" s="110"/>
      <c r="C149" s="131" t="s">
        <v>103</v>
      </c>
      <c r="D149" s="122" t="s">
        <v>53</v>
      </c>
      <c r="E149" s="93">
        <v>65</v>
      </c>
      <c r="F149" s="94">
        <v>26</v>
      </c>
      <c r="G149" s="95">
        <v>3</v>
      </c>
      <c r="H149" s="33">
        <f t="shared" si="68"/>
        <v>91</v>
      </c>
      <c r="I149" s="85">
        <v>76</v>
      </c>
      <c r="J149" s="86">
        <v>27</v>
      </c>
      <c r="K149" s="87">
        <v>5</v>
      </c>
      <c r="L149" s="33">
        <f t="shared" si="69"/>
        <v>103</v>
      </c>
      <c r="M149" s="65">
        <f t="shared" si="70"/>
        <v>141</v>
      </c>
      <c r="N149" s="66">
        <f t="shared" si="64"/>
        <v>53</v>
      </c>
      <c r="O149" s="67">
        <f t="shared" si="71"/>
        <v>194</v>
      </c>
      <c r="P149" s="71">
        <f t="shared" si="72"/>
        <v>8</v>
      </c>
    </row>
    <row r="150" spans="1:16" ht="16.5" customHeight="1" thickBot="1" x14ac:dyDescent="0.3">
      <c r="A150" s="18"/>
      <c r="B150" s="111"/>
      <c r="C150" s="139" t="s">
        <v>113</v>
      </c>
      <c r="D150" s="140" t="s">
        <v>53</v>
      </c>
      <c r="E150" s="36">
        <v>73</v>
      </c>
      <c r="F150" s="37">
        <v>24</v>
      </c>
      <c r="G150" s="38">
        <v>6</v>
      </c>
      <c r="H150" s="33">
        <f t="shared" si="68"/>
        <v>97</v>
      </c>
      <c r="I150" s="39">
        <v>68</v>
      </c>
      <c r="J150" s="40">
        <v>17</v>
      </c>
      <c r="K150" s="41">
        <v>7</v>
      </c>
      <c r="L150" s="33">
        <f t="shared" si="69"/>
        <v>85</v>
      </c>
      <c r="M150" s="42">
        <f t="shared" si="70"/>
        <v>141</v>
      </c>
      <c r="N150" s="43">
        <f t="shared" si="64"/>
        <v>41</v>
      </c>
      <c r="O150" s="44">
        <f t="shared" si="71"/>
        <v>182</v>
      </c>
      <c r="P150" s="74">
        <f t="shared" si="72"/>
        <v>13</v>
      </c>
    </row>
    <row r="151" spans="1:16" ht="16.5" customHeight="1" x14ac:dyDescent="0.25">
      <c r="A151" s="26" t="s">
        <v>110</v>
      </c>
      <c r="B151" s="110" t="s">
        <v>102</v>
      </c>
      <c r="C151" s="123" t="s">
        <v>103</v>
      </c>
      <c r="D151" s="116" t="s">
        <v>54</v>
      </c>
      <c r="E151" s="6">
        <v>100</v>
      </c>
      <c r="F151" s="5">
        <v>54</v>
      </c>
      <c r="G151" s="16">
        <v>1</v>
      </c>
      <c r="H151" s="19">
        <f t="shared" si="68"/>
        <v>154</v>
      </c>
      <c r="I151" s="23">
        <v>94</v>
      </c>
      <c r="J151" s="24">
        <v>34</v>
      </c>
      <c r="K151" s="25">
        <v>4</v>
      </c>
      <c r="L151" s="19">
        <f t="shared" si="69"/>
        <v>128</v>
      </c>
      <c r="M151" s="12">
        <f t="shared" si="70"/>
        <v>194</v>
      </c>
      <c r="N151" s="13">
        <f t="shared" si="64"/>
        <v>88</v>
      </c>
      <c r="O151" s="7">
        <f t="shared" si="71"/>
        <v>282</v>
      </c>
      <c r="P151" s="73">
        <f t="shared" si="72"/>
        <v>5</v>
      </c>
    </row>
    <row r="152" spans="1:16" ht="16.5" customHeight="1" x14ac:dyDescent="0.25">
      <c r="A152" s="77"/>
      <c r="B152" s="109"/>
      <c r="C152" s="128" t="s">
        <v>103</v>
      </c>
      <c r="D152" s="117" t="s">
        <v>53</v>
      </c>
      <c r="E152" s="82">
        <v>89</v>
      </c>
      <c r="F152" s="83">
        <v>35</v>
      </c>
      <c r="G152" s="84">
        <v>3</v>
      </c>
      <c r="H152" s="33">
        <f t="shared" si="68"/>
        <v>124</v>
      </c>
      <c r="I152" s="85">
        <v>111</v>
      </c>
      <c r="J152" s="86">
        <v>44</v>
      </c>
      <c r="K152" s="87">
        <v>1</v>
      </c>
      <c r="L152" s="33">
        <f t="shared" si="69"/>
        <v>155</v>
      </c>
      <c r="M152" s="88">
        <f t="shared" si="70"/>
        <v>200</v>
      </c>
      <c r="N152" s="89">
        <f t="shared" si="64"/>
        <v>79</v>
      </c>
      <c r="O152" s="90">
        <f t="shared" si="71"/>
        <v>279</v>
      </c>
      <c r="P152" s="71">
        <f t="shared" si="72"/>
        <v>4</v>
      </c>
    </row>
    <row r="153" spans="1:16" ht="16.5" customHeight="1" x14ac:dyDescent="0.25">
      <c r="A153" s="26"/>
      <c r="B153" s="110"/>
      <c r="C153" s="131" t="s">
        <v>113</v>
      </c>
      <c r="D153" s="121" t="s">
        <v>54</v>
      </c>
      <c r="E153" s="93">
        <v>87</v>
      </c>
      <c r="F153" s="94">
        <v>36</v>
      </c>
      <c r="G153" s="95">
        <v>3</v>
      </c>
      <c r="H153" s="33">
        <f t="shared" si="68"/>
        <v>123</v>
      </c>
      <c r="I153" s="85">
        <v>87</v>
      </c>
      <c r="J153" s="86">
        <v>42</v>
      </c>
      <c r="K153" s="87">
        <v>3</v>
      </c>
      <c r="L153" s="33">
        <f t="shared" si="69"/>
        <v>129</v>
      </c>
      <c r="M153" s="65">
        <f t="shared" si="70"/>
        <v>174</v>
      </c>
      <c r="N153" s="66">
        <f t="shared" si="64"/>
        <v>78</v>
      </c>
      <c r="O153" s="67">
        <f t="shared" si="71"/>
        <v>252</v>
      </c>
      <c r="P153" s="71">
        <f t="shared" si="72"/>
        <v>6</v>
      </c>
    </row>
    <row r="154" spans="1:16" ht="16.5" customHeight="1" thickBot="1" x14ac:dyDescent="0.3">
      <c r="A154" s="18"/>
      <c r="B154" s="111"/>
      <c r="C154" s="139" t="s">
        <v>113</v>
      </c>
      <c r="D154" s="140" t="s">
        <v>53</v>
      </c>
      <c r="E154" s="36">
        <v>90</v>
      </c>
      <c r="F154" s="37">
        <v>42</v>
      </c>
      <c r="G154" s="38">
        <v>2</v>
      </c>
      <c r="H154" s="107">
        <f t="shared" si="68"/>
        <v>132</v>
      </c>
      <c r="I154" s="39">
        <v>85</v>
      </c>
      <c r="J154" s="40">
        <v>18</v>
      </c>
      <c r="K154" s="41">
        <v>5</v>
      </c>
      <c r="L154" s="107">
        <f t="shared" si="69"/>
        <v>103</v>
      </c>
      <c r="M154" s="42">
        <f t="shared" si="70"/>
        <v>175</v>
      </c>
      <c r="N154" s="43">
        <f t="shared" si="64"/>
        <v>60</v>
      </c>
      <c r="O154" s="44">
        <f t="shared" si="71"/>
        <v>235</v>
      </c>
      <c r="P154" s="74">
        <f t="shared" si="72"/>
        <v>7</v>
      </c>
    </row>
    <row r="155" spans="1:16" ht="16.5" customHeight="1" x14ac:dyDescent="0.25">
      <c r="A155" s="59" t="s">
        <v>111</v>
      </c>
      <c r="B155" s="110" t="s">
        <v>102</v>
      </c>
      <c r="C155" s="123" t="s">
        <v>113</v>
      </c>
      <c r="D155" s="116" t="s">
        <v>53</v>
      </c>
      <c r="E155" s="6">
        <v>81</v>
      </c>
      <c r="F155" s="5">
        <v>53</v>
      </c>
      <c r="G155" s="16">
        <v>1</v>
      </c>
      <c r="H155" s="19">
        <f t="shared" si="68"/>
        <v>134</v>
      </c>
      <c r="I155" s="23">
        <v>83</v>
      </c>
      <c r="J155" s="24">
        <v>25</v>
      </c>
      <c r="K155" s="25">
        <v>8</v>
      </c>
      <c r="L155" s="19">
        <f t="shared" si="69"/>
        <v>108</v>
      </c>
      <c r="M155" s="12">
        <f t="shared" si="70"/>
        <v>164</v>
      </c>
      <c r="N155" s="13">
        <f t="shared" si="64"/>
        <v>78</v>
      </c>
      <c r="O155" s="7">
        <f t="shared" si="71"/>
        <v>242</v>
      </c>
      <c r="P155" s="73">
        <f t="shared" si="72"/>
        <v>9</v>
      </c>
    </row>
    <row r="156" spans="1:16" ht="16.5" customHeight="1" x14ac:dyDescent="0.25">
      <c r="A156" s="77"/>
      <c r="B156" s="109"/>
      <c r="C156" s="128" t="s">
        <v>113</v>
      </c>
      <c r="D156" s="117" t="s">
        <v>54</v>
      </c>
      <c r="E156" s="82">
        <v>78</v>
      </c>
      <c r="F156" s="83">
        <v>35</v>
      </c>
      <c r="G156" s="84">
        <v>4</v>
      </c>
      <c r="H156" s="33">
        <f t="shared" si="68"/>
        <v>113</v>
      </c>
      <c r="I156" s="85">
        <v>80</v>
      </c>
      <c r="J156" s="86">
        <v>35</v>
      </c>
      <c r="K156" s="87">
        <v>5</v>
      </c>
      <c r="L156" s="33">
        <f t="shared" si="69"/>
        <v>115</v>
      </c>
      <c r="M156" s="88">
        <f t="shared" si="70"/>
        <v>158</v>
      </c>
      <c r="N156" s="89">
        <f t="shared" si="64"/>
        <v>70</v>
      </c>
      <c r="O156" s="90">
        <f t="shared" si="71"/>
        <v>228</v>
      </c>
      <c r="P156" s="71">
        <f t="shared" si="72"/>
        <v>9</v>
      </c>
    </row>
    <row r="157" spans="1:16" ht="16.5" customHeight="1" x14ac:dyDescent="0.25">
      <c r="A157" s="26"/>
      <c r="B157" s="110"/>
      <c r="C157" s="123" t="s">
        <v>103</v>
      </c>
      <c r="D157" s="122" t="s">
        <v>54</v>
      </c>
      <c r="E157" s="93">
        <v>78</v>
      </c>
      <c r="F157" s="94">
        <v>42</v>
      </c>
      <c r="G157" s="95">
        <v>2</v>
      </c>
      <c r="H157" s="33">
        <f t="shared" si="68"/>
        <v>120</v>
      </c>
      <c r="I157" s="85">
        <v>81</v>
      </c>
      <c r="J157" s="86">
        <v>25</v>
      </c>
      <c r="K157" s="87">
        <v>5</v>
      </c>
      <c r="L157" s="33">
        <f t="shared" si="69"/>
        <v>106</v>
      </c>
      <c r="M157" s="65">
        <f t="shared" si="70"/>
        <v>159</v>
      </c>
      <c r="N157" s="66">
        <f t="shared" si="64"/>
        <v>67</v>
      </c>
      <c r="O157" s="67">
        <f t="shared" si="71"/>
        <v>226</v>
      </c>
      <c r="P157" s="71">
        <f t="shared" si="72"/>
        <v>7</v>
      </c>
    </row>
    <row r="158" spans="1:16" ht="16.5" customHeight="1" thickBot="1" x14ac:dyDescent="0.3">
      <c r="A158" s="18"/>
      <c r="B158" s="111"/>
      <c r="C158" s="130" t="s">
        <v>103</v>
      </c>
      <c r="D158" s="119" t="s">
        <v>53</v>
      </c>
      <c r="E158" s="36">
        <v>83</v>
      </c>
      <c r="F158" s="37">
        <v>30</v>
      </c>
      <c r="G158" s="38">
        <v>3</v>
      </c>
      <c r="H158" s="33">
        <f t="shared" si="68"/>
        <v>113</v>
      </c>
      <c r="I158" s="39">
        <v>83</v>
      </c>
      <c r="J158" s="40">
        <v>16</v>
      </c>
      <c r="K158" s="41">
        <v>7</v>
      </c>
      <c r="L158" s="33">
        <f t="shared" si="69"/>
        <v>99</v>
      </c>
      <c r="M158" s="42">
        <f t="shared" si="70"/>
        <v>166</v>
      </c>
      <c r="N158" s="43">
        <f t="shared" si="64"/>
        <v>46</v>
      </c>
      <c r="O158" s="44">
        <f t="shared" si="71"/>
        <v>212</v>
      </c>
      <c r="P158" s="74">
        <f t="shared" si="72"/>
        <v>10</v>
      </c>
    </row>
  </sheetData>
  <sortState ref="C155:P158">
    <sortCondition descending="1" ref="O155:O158"/>
  </sortState>
  <mergeCells count="5">
    <mergeCell ref="M5:P5"/>
    <mergeCell ref="A5:A6"/>
    <mergeCell ref="E5:H5"/>
    <mergeCell ref="I5:L5"/>
    <mergeCell ref="B5:B6"/>
  </mergeCells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J27" sqref="J27"/>
    </sheetView>
  </sheetViews>
  <sheetFormatPr defaultRowHeight="12.75" x14ac:dyDescent="0.2"/>
  <cols>
    <col min="1" max="1" width="6.42578125" customWidth="1"/>
    <col min="2" max="3" width="24.5703125" customWidth="1"/>
    <col min="4" max="4" width="7" customWidth="1"/>
    <col min="6" max="6" width="8" customWidth="1"/>
    <col min="10" max="10" width="11.5703125" customWidth="1"/>
  </cols>
  <sheetData>
    <row r="2" spans="1:11" ht="18.75" x14ac:dyDescent="0.3">
      <c r="B2" s="4"/>
      <c r="C2" s="4" t="s">
        <v>114</v>
      </c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45" t="s">
        <v>42</v>
      </c>
      <c r="D4" s="45"/>
    </row>
    <row r="5" spans="1:11" ht="13.5" thickBot="1" x14ac:dyDescent="0.25"/>
    <row r="6" spans="1:11" ht="18.95" customHeight="1" thickBot="1" x14ac:dyDescent="0.25">
      <c r="A6" s="46" t="s">
        <v>9</v>
      </c>
      <c r="B6" s="52" t="s">
        <v>8</v>
      </c>
      <c r="C6" s="52" t="s">
        <v>45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11" ht="18.95" customHeight="1" x14ac:dyDescent="0.2">
      <c r="A7" s="47" t="s">
        <v>13</v>
      </c>
      <c r="B7" s="53" t="str">
        <f>Náhozy!A135</f>
        <v>Fiala Martin</v>
      </c>
      <c r="C7" s="53" t="str">
        <f>Náhozy!B135</f>
        <v>Tescan</v>
      </c>
      <c r="D7" s="53">
        <f>Náhozy!M135</f>
        <v>177</v>
      </c>
      <c r="E7" s="53">
        <f>Náhozy!N135</f>
        <v>115</v>
      </c>
      <c r="F7" s="53">
        <f>Náhozy!P135</f>
        <v>1</v>
      </c>
      <c r="G7" s="50">
        <f t="shared" ref="G7:G35" si="0">D7+E7</f>
        <v>292</v>
      </c>
      <c r="J7" s="102"/>
      <c r="K7" s="102"/>
    </row>
    <row r="8" spans="1:11" ht="18.95" customHeight="1" x14ac:dyDescent="0.2">
      <c r="A8" s="48" t="s">
        <v>14</v>
      </c>
      <c r="B8" s="54" t="str">
        <f>Náhozy!A151</f>
        <v>Matoušek Mirek</v>
      </c>
      <c r="C8" s="54" t="str">
        <f>Náhozy!B151</f>
        <v>Tescan</v>
      </c>
      <c r="D8" s="115">
        <f>Náhozy!M151</f>
        <v>194</v>
      </c>
      <c r="E8" s="54">
        <f>Náhozy!N151</f>
        <v>88</v>
      </c>
      <c r="F8" s="54">
        <f>Náhozy!P151</f>
        <v>5</v>
      </c>
      <c r="G8" s="51">
        <f t="shared" si="0"/>
        <v>282</v>
      </c>
    </row>
    <row r="9" spans="1:11" ht="18.95" customHeight="1" x14ac:dyDescent="0.2">
      <c r="A9" s="48" t="s">
        <v>15</v>
      </c>
      <c r="B9" s="54" t="str">
        <f>Náhozy!A67</f>
        <v>Caha Zdeněk</v>
      </c>
      <c r="C9" s="54" t="str">
        <f>Náhozy!B67</f>
        <v>Alpa camp</v>
      </c>
      <c r="D9" s="54">
        <f>Náhozy!M67</f>
        <v>182</v>
      </c>
      <c r="E9" s="54">
        <f>Náhozy!N67</f>
        <v>98</v>
      </c>
      <c r="F9" s="54">
        <f>Náhozy!P67</f>
        <v>1</v>
      </c>
      <c r="G9" s="51">
        <f t="shared" si="0"/>
        <v>280</v>
      </c>
      <c r="H9" s="102"/>
    </row>
    <row r="10" spans="1:11" ht="18.95" customHeight="1" x14ac:dyDescent="0.2">
      <c r="A10" s="48" t="s">
        <v>16</v>
      </c>
      <c r="B10" s="54" t="str">
        <f>Náhozy!A103</f>
        <v>Buček Milan</v>
      </c>
      <c r="C10" s="54" t="str">
        <f>Náhozy!B103</f>
        <v>Srkla</v>
      </c>
      <c r="D10" s="54">
        <f>Náhozy!M103</f>
        <v>174</v>
      </c>
      <c r="E10" s="54">
        <f>Náhozy!N103</f>
        <v>105</v>
      </c>
      <c r="F10" s="54">
        <f>Náhozy!P103</f>
        <v>0</v>
      </c>
      <c r="G10" s="51">
        <f t="shared" si="0"/>
        <v>279</v>
      </c>
    </row>
    <row r="11" spans="1:11" ht="18.95" customHeight="1" x14ac:dyDescent="0.2">
      <c r="A11" s="48" t="s">
        <v>17</v>
      </c>
      <c r="B11" s="54" t="str">
        <f>Náhozy!A115</f>
        <v>Svoboda Jan</v>
      </c>
      <c r="C11" s="54" t="str">
        <f>Náhozy!B115</f>
        <v>Srkla</v>
      </c>
      <c r="D11" s="54">
        <f>Náhozy!M115</f>
        <v>169</v>
      </c>
      <c r="E11" s="54">
        <f>Náhozy!N115</f>
        <v>106</v>
      </c>
      <c r="F11" s="54">
        <f>Náhozy!P115</f>
        <v>5</v>
      </c>
      <c r="G11" s="51">
        <f t="shared" si="0"/>
        <v>275</v>
      </c>
      <c r="H11" s="102" t="s">
        <v>100</v>
      </c>
    </row>
    <row r="12" spans="1:11" ht="18.95" customHeight="1" x14ac:dyDescent="0.2">
      <c r="A12" s="48" t="s">
        <v>18</v>
      </c>
      <c r="B12" s="54" t="str">
        <f>Náhozy!A39</f>
        <v>Smejkal Jiří</v>
      </c>
      <c r="C12" s="54" t="str">
        <f>Náhozy!B39</f>
        <v>Žabaři</v>
      </c>
      <c r="D12" s="54">
        <f>Náhozy!M39</f>
        <v>170</v>
      </c>
      <c r="E12" s="54">
        <f>Náhozy!N39</f>
        <v>103</v>
      </c>
      <c r="F12" s="54">
        <f>Náhozy!P39</f>
        <v>2</v>
      </c>
      <c r="G12" s="51">
        <f t="shared" si="0"/>
        <v>273</v>
      </c>
    </row>
    <row r="13" spans="1:11" ht="18.95" customHeight="1" x14ac:dyDescent="0.2">
      <c r="A13" s="48" t="s">
        <v>19</v>
      </c>
      <c r="B13" s="54" t="str">
        <f>Náhozy!A47</f>
        <v>Hadraba Miroslav</v>
      </c>
      <c r="C13" s="54" t="str">
        <f>Náhozy!B47</f>
        <v>Žabaři</v>
      </c>
      <c r="D13" s="54">
        <f>Náhozy!M47</f>
        <v>192</v>
      </c>
      <c r="E13" s="54">
        <f>Náhozy!N47</f>
        <v>79</v>
      </c>
      <c r="F13" s="54">
        <f>Náhozy!P47</f>
        <v>3</v>
      </c>
      <c r="G13" s="51">
        <f t="shared" si="0"/>
        <v>271</v>
      </c>
    </row>
    <row r="14" spans="1:11" ht="18.95" customHeight="1" x14ac:dyDescent="0.2">
      <c r="A14" s="48" t="s">
        <v>20</v>
      </c>
      <c r="B14" s="54" t="str">
        <f>Náhozy!A95</f>
        <v>Peška Jiří</v>
      </c>
      <c r="C14" s="54" t="str">
        <f>Náhozy!B95</f>
        <v>Sedlák</v>
      </c>
      <c r="D14" s="54">
        <f>Náhozy!M95</f>
        <v>182</v>
      </c>
      <c r="E14" s="54">
        <f>Náhozy!N95</f>
        <v>86</v>
      </c>
      <c r="F14" s="54">
        <f>Náhozy!P95</f>
        <v>4</v>
      </c>
      <c r="G14" s="51">
        <f t="shared" si="0"/>
        <v>268</v>
      </c>
    </row>
    <row r="15" spans="1:11" ht="18.95" customHeight="1" x14ac:dyDescent="0.2">
      <c r="A15" s="48" t="s">
        <v>21</v>
      </c>
      <c r="B15" s="54" t="str">
        <f>Náhozy!A71</f>
        <v>Rychnovský Tomáš</v>
      </c>
      <c r="C15" s="54" t="str">
        <f>Náhozy!B71</f>
        <v>Baskeťáci</v>
      </c>
      <c r="D15" s="54">
        <f>Náhozy!M71</f>
        <v>189</v>
      </c>
      <c r="E15" s="54">
        <f>Náhozy!N71</f>
        <v>78</v>
      </c>
      <c r="F15" s="54">
        <f>Náhozy!P71</f>
        <v>5</v>
      </c>
      <c r="G15" s="51">
        <f t="shared" si="0"/>
        <v>267</v>
      </c>
    </row>
    <row r="16" spans="1:11" ht="18.95" customHeight="1" x14ac:dyDescent="0.2">
      <c r="A16" s="48" t="s">
        <v>22</v>
      </c>
      <c r="B16" s="54" t="str">
        <f>Náhozy!A87</f>
        <v>Čepera Vít</v>
      </c>
      <c r="C16" s="54" t="str">
        <f>Náhozy!B87</f>
        <v>Sokolíci</v>
      </c>
      <c r="D16" s="54">
        <f>Náhozy!M87</f>
        <v>185</v>
      </c>
      <c r="E16" s="54">
        <f>Náhozy!N87</f>
        <v>80</v>
      </c>
      <c r="F16" s="54">
        <f>Náhozy!P87</f>
        <v>3</v>
      </c>
      <c r="G16" s="51">
        <f t="shared" si="0"/>
        <v>265</v>
      </c>
    </row>
    <row r="17" spans="1:7" ht="18.95" customHeight="1" x14ac:dyDescent="0.2">
      <c r="A17" s="48" t="s">
        <v>23</v>
      </c>
      <c r="B17" s="54" t="str">
        <f>Náhozy!A91</f>
        <v>Slezák Stanislav</v>
      </c>
      <c r="C17" s="54" t="str">
        <f>Náhozy!B91</f>
        <v>Sedlák</v>
      </c>
      <c r="D17" s="54">
        <f>Náhozy!M91</f>
        <v>184</v>
      </c>
      <c r="E17" s="54">
        <f>Náhozy!N91</f>
        <v>78</v>
      </c>
      <c r="F17" s="54">
        <f>Náhozy!P91</f>
        <v>4</v>
      </c>
      <c r="G17" s="51">
        <f t="shared" si="0"/>
        <v>262</v>
      </c>
    </row>
    <row r="18" spans="1:7" ht="18.95" customHeight="1" x14ac:dyDescent="0.2">
      <c r="A18" s="48" t="s">
        <v>24</v>
      </c>
      <c r="B18" s="54" t="str">
        <f>Náhozy!A111</f>
        <v>Svoboda Petr</v>
      </c>
      <c r="C18" s="54" t="str">
        <f>Náhozy!B111</f>
        <v>Srkla</v>
      </c>
      <c r="D18" s="54">
        <f>Náhozy!M111</f>
        <v>172</v>
      </c>
      <c r="E18" s="54">
        <f>Náhozy!N111</f>
        <v>88</v>
      </c>
      <c r="F18" s="54">
        <f>Náhozy!P111</f>
        <v>8</v>
      </c>
      <c r="G18" s="51">
        <f t="shared" si="0"/>
        <v>260</v>
      </c>
    </row>
    <row r="19" spans="1:7" ht="18.95" customHeight="1" x14ac:dyDescent="0.2">
      <c r="A19" s="48" t="s">
        <v>25</v>
      </c>
      <c r="B19" s="54" t="str">
        <f>Náhozy!A119</f>
        <v>Zmeškal Jaroslav</v>
      </c>
      <c r="C19" s="54" t="str">
        <f>Náhozy!B119</f>
        <v>Alpa camp</v>
      </c>
      <c r="D19" s="54">
        <f>Náhozy!M119</f>
        <v>173</v>
      </c>
      <c r="E19" s="54">
        <f>Náhozy!N119</f>
        <v>86</v>
      </c>
      <c r="F19" s="54">
        <f>Náhozy!P119</f>
        <v>1</v>
      </c>
      <c r="G19" s="51">
        <f t="shared" si="0"/>
        <v>259</v>
      </c>
    </row>
    <row r="20" spans="1:7" ht="18.95" customHeight="1" x14ac:dyDescent="0.2">
      <c r="A20" s="48" t="s">
        <v>26</v>
      </c>
      <c r="B20" s="54" t="str">
        <f>Náhozy!A63</f>
        <v>Šoltés Josef</v>
      </c>
      <c r="C20" s="54" t="str">
        <f>Náhozy!B63</f>
        <v>Baskeťáci</v>
      </c>
      <c r="D20" s="54">
        <f>Náhozy!M63</f>
        <v>179</v>
      </c>
      <c r="E20" s="54">
        <f>Náhozy!N63</f>
        <v>80</v>
      </c>
      <c r="F20" s="54">
        <f>Náhozy!P63</f>
        <v>3</v>
      </c>
      <c r="G20" s="51">
        <f t="shared" si="0"/>
        <v>259</v>
      </c>
    </row>
    <row r="21" spans="1:7" ht="18.95" customHeight="1" x14ac:dyDescent="0.2">
      <c r="A21" s="48" t="s">
        <v>27</v>
      </c>
      <c r="B21" s="54" t="str">
        <f>Náhozy!A139</f>
        <v>Urbánek Michael</v>
      </c>
      <c r="C21" s="54" t="str">
        <f>Náhozy!B139</f>
        <v>Tescan</v>
      </c>
      <c r="D21" s="54">
        <f>Náhozy!M139</f>
        <v>169</v>
      </c>
      <c r="E21" s="54">
        <f>Náhozy!N139</f>
        <v>87</v>
      </c>
      <c r="F21" s="54">
        <f>Náhozy!P139</f>
        <v>2</v>
      </c>
      <c r="G21" s="51">
        <f t="shared" si="0"/>
        <v>256</v>
      </c>
    </row>
    <row r="22" spans="1:7" ht="18.95" customHeight="1" x14ac:dyDescent="0.2">
      <c r="A22" s="48" t="s">
        <v>28</v>
      </c>
      <c r="B22" s="54" t="str">
        <f>Náhozy!A27</f>
        <v>Šustr jan</v>
      </c>
      <c r="C22" s="54" t="str">
        <f>Náhozy!B27</f>
        <v>Žabaři</v>
      </c>
      <c r="D22" s="54">
        <f>Náhozy!M27</f>
        <v>173</v>
      </c>
      <c r="E22" s="54">
        <f>Náhozy!N27</f>
        <v>82</v>
      </c>
      <c r="F22" s="54">
        <f>Náhozy!P27</f>
        <v>5</v>
      </c>
      <c r="G22" s="51">
        <f t="shared" si="0"/>
        <v>255</v>
      </c>
    </row>
    <row r="23" spans="1:7" ht="18.95" customHeight="1" x14ac:dyDescent="0.2">
      <c r="A23" s="48" t="s">
        <v>29</v>
      </c>
      <c r="B23" s="54" t="str">
        <f>Náhozy!A107</f>
        <v>Zajíc David</v>
      </c>
      <c r="C23" s="54" t="str">
        <f>Náhozy!B107</f>
        <v>Srkla</v>
      </c>
      <c r="D23" s="54">
        <f>Náhozy!M107</f>
        <v>174</v>
      </c>
      <c r="E23" s="54">
        <f>Náhozy!N107</f>
        <v>80</v>
      </c>
      <c r="F23" s="54">
        <f>Náhozy!P107</f>
        <v>5</v>
      </c>
      <c r="G23" s="51">
        <f t="shared" si="0"/>
        <v>254</v>
      </c>
    </row>
    <row r="24" spans="1:7" ht="18.95" customHeight="1" x14ac:dyDescent="0.2">
      <c r="A24" s="48" t="s">
        <v>30</v>
      </c>
      <c r="B24" s="54" t="str">
        <f>Náhozy!A83</f>
        <v>Němec Libor</v>
      </c>
      <c r="C24" s="54" t="str">
        <f>Náhozy!B83</f>
        <v>Sokolíci</v>
      </c>
      <c r="D24" s="54">
        <f>Náhozy!M83</f>
        <v>167</v>
      </c>
      <c r="E24" s="54">
        <f>Náhozy!N83</f>
        <v>86</v>
      </c>
      <c r="F24" s="54">
        <f>Náhozy!P83</f>
        <v>4</v>
      </c>
      <c r="G24" s="51">
        <f t="shared" si="0"/>
        <v>253</v>
      </c>
    </row>
    <row r="25" spans="1:7" ht="18.95" customHeight="1" x14ac:dyDescent="0.2">
      <c r="A25" s="76" t="s">
        <v>31</v>
      </c>
      <c r="B25" s="54" t="str">
        <f>Náhozy!A99</f>
        <v>Šoltés Adam</v>
      </c>
      <c r="C25" s="54" t="str">
        <f>Náhozy!B99</f>
        <v>Baskeťáci</v>
      </c>
      <c r="D25" s="54">
        <f>Náhozy!M99</f>
        <v>163</v>
      </c>
      <c r="E25" s="54">
        <f>Náhozy!N99</f>
        <v>89</v>
      </c>
      <c r="F25" s="54">
        <f>Náhozy!P99</f>
        <v>3</v>
      </c>
      <c r="G25" s="51">
        <f t="shared" si="0"/>
        <v>252</v>
      </c>
    </row>
    <row r="26" spans="1:7" ht="18.75" customHeight="1" x14ac:dyDescent="0.2">
      <c r="A26" s="48" t="s">
        <v>34</v>
      </c>
      <c r="B26" s="54" t="str">
        <f>Náhozy!A35</f>
        <v>Ferik Lukáš</v>
      </c>
      <c r="C26" s="54" t="str">
        <f>Náhozy!B35</f>
        <v>Žabaři</v>
      </c>
      <c r="D26" s="54">
        <f>Náhozy!M35</f>
        <v>172</v>
      </c>
      <c r="E26" s="54">
        <f>Náhozy!N35</f>
        <v>78</v>
      </c>
      <c r="F26" s="54">
        <f>Náhozy!P35</f>
        <v>4</v>
      </c>
      <c r="G26" s="51">
        <f t="shared" si="0"/>
        <v>250</v>
      </c>
    </row>
    <row r="27" spans="1:7" ht="18.75" customHeight="1" x14ac:dyDescent="0.2">
      <c r="A27" s="48" t="s">
        <v>35</v>
      </c>
      <c r="B27" s="54" t="str">
        <f>Náhozy!A43</f>
        <v>Novák Zdeněk</v>
      </c>
      <c r="C27" s="54" t="str">
        <f>Náhozy!B43</f>
        <v>Žabaři</v>
      </c>
      <c r="D27" s="54">
        <f>Náhozy!M43</f>
        <v>160</v>
      </c>
      <c r="E27" s="54">
        <f>Náhozy!N43</f>
        <v>83</v>
      </c>
      <c r="F27" s="54">
        <f>Náhozy!P43</f>
        <v>5</v>
      </c>
      <c r="G27" s="51">
        <f t="shared" si="0"/>
        <v>243</v>
      </c>
    </row>
    <row r="28" spans="1:7" ht="18.75" customHeight="1" x14ac:dyDescent="0.2">
      <c r="A28" s="48" t="s">
        <v>36</v>
      </c>
      <c r="B28" s="54" t="str">
        <f>Náhozy!A155</f>
        <v>Nevřala Zdeněk</v>
      </c>
      <c r="C28" s="54" t="str">
        <f>Náhozy!B155</f>
        <v>Tescan</v>
      </c>
      <c r="D28" s="54">
        <f>Náhozy!M155</f>
        <v>164</v>
      </c>
      <c r="E28" s="54">
        <f>Náhozy!N155</f>
        <v>78</v>
      </c>
      <c r="F28" s="54">
        <f>Náhozy!P155</f>
        <v>9</v>
      </c>
      <c r="G28" s="51">
        <f t="shared" si="0"/>
        <v>242</v>
      </c>
    </row>
    <row r="29" spans="1:7" ht="18.75" customHeight="1" x14ac:dyDescent="0.2">
      <c r="A29" s="48" t="s">
        <v>37</v>
      </c>
      <c r="B29" s="54" t="str">
        <f>Náhozy!A55</f>
        <v>Heisig Rudolf</v>
      </c>
      <c r="C29" s="54" t="str">
        <f>Náhozy!B55</f>
        <v>MARODI Rýmařov</v>
      </c>
      <c r="D29" s="54">
        <f>Náhozy!M55</f>
        <v>157</v>
      </c>
      <c r="E29" s="54">
        <f>Náhozy!N55</f>
        <v>81</v>
      </c>
      <c r="F29" s="54">
        <f>Náhozy!P55</f>
        <v>0</v>
      </c>
      <c r="G29" s="51">
        <f t="shared" si="0"/>
        <v>238</v>
      </c>
    </row>
    <row r="30" spans="1:7" ht="18.75" customHeight="1" x14ac:dyDescent="0.2">
      <c r="A30" s="48" t="s">
        <v>38</v>
      </c>
      <c r="B30" s="54" t="str">
        <f>Náhozy!A31</f>
        <v>Hayn Arnošt</v>
      </c>
      <c r="C30" s="54" t="str">
        <f>Náhozy!B31</f>
        <v>Žabaři</v>
      </c>
      <c r="D30" s="54">
        <f>Náhozy!M31</f>
        <v>170</v>
      </c>
      <c r="E30" s="54">
        <f>Náhozy!N31</f>
        <v>68</v>
      </c>
      <c r="F30" s="54">
        <f>Náhozy!P31</f>
        <v>7</v>
      </c>
      <c r="G30" s="51">
        <f t="shared" si="0"/>
        <v>238</v>
      </c>
    </row>
    <row r="31" spans="1:7" ht="18.75" customHeight="1" x14ac:dyDescent="0.2">
      <c r="A31" s="48" t="s">
        <v>39</v>
      </c>
      <c r="B31" s="54" t="str">
        <f>Náhozy!A123</f>
        <v>Janda Milan</v>
      </c>
      <c r="C31" s="54" t="str">
        <f>Náhozy!B123</f>
        <v>Sokolíci</v>
      </c>
      <c r="D31" s="54">
        <f>Náhozy!M123</f>
        <v>155</v>
      </c>
      <c r="E31" s="54">
        <f>Náhozy!N123</f>
        <v>61</v>
      </c>
      <c r="F31" s="54">
        <f>Náhozy!P123</f>
        <v>7</v>
      </c>
      <c r="G31" s="51">
        <f t="shared" si="0"/>
        <v>216</v>
      </c>
    </row>
    <row r="32" spans="1:7" ht="18.75" customHeight="1" x14ac:dyDescent="0.2">
      <c r="A32" s="48" t="s">
        <v>40</v>
      </c>
      <c r="B32" s="54" t="str">
        <f>Náhozy!A131</f>
        <v>Podešť Ctirad</v>
      </c>
      <c r="C32" s="54" t="str">
        <f>Náhozy!B131</f>
        <v>Žabaři</v>
      </c>
      <c r="D32" s="54">
        <f>Náhozy!M131</f>
        <v>162</v>
      </c>
      <c r="E32" s="54">
        <f>Náhozy!N131</f>
        <v>53</v>
      </c>
      <c r="F32" s="54">
        <f>Náhozy!P131</f>
        <v>12</v>
      </c>
      <c r="G32" s="51">
        <f t="shared" si="0"/>
        <v>215</v>
      </c>
    </row>
    <row r="33" spans="1:7" ht="18.75" customHeight="1" x14ac:dyDescent="0.2">
      <c r="A33" s="48" t="s">
        <v>41</v>
      </c>
      <c r="B33" s="54" t="str">
        <f>Náhozy!A19</f>
        <v>Kratochvíl Petr</v>
      </c>
      <c r="C33" s="54" t="str">
        <f>Náhozy!B19</f>
        <v>VIPER</v>
      </c>
      <c r="D33" s="54">
        <f>Náhozy!M19</f>
        <v>149</v>
      </c>
      <c r="E33" s="54">
        <f>Náhozy!N19</f>
        <v>60</v>
      </c>
      <c r="F33" s="54">
        <f>Náhozy!P19</f>
        <v>11</v>
      </c>
      <c r="G33" s="51">
        <f t="shared" si="0"/>
        <v>209</v>
      </c>
    </row>
    <row r="34" spans="1:7" ht="18.75" customHeight="1" x14ac:dyDescent="0.2">
      <c r="A34" s="48" t="s">
        <v>108</v>
      </c>
      <c r="B34" s="54" t="str">
        <f>Náhozy!A143</f>
        <v>Trávníček Tomáš</v>
      </c>
      <c r="C34" s="54" t="str">
        <f>Náhozy!B143</f>
        <v>Tescan</v>
      </c>
      <c r="D34" s="54">
        <f>Náhozy!M143</f>
        <v>150</v>
      </c>
      <c r="E34" s="54">
        <f>Náhozy!N143</f>
        <v>52</v>
      </c>
      <c r="F34" s="54">
        <f>Náhozy!P143</f>
        <v>7</v>
      </c>
      <c r="G34" s="51">
        <f t="shared" si="0"/>
        <v>202</v>
      </c>
    </row>
    <row r="35" spans="1:7" ht="18.75" customHeight="1" thickBot="1" x14ac:dyDescent="0.25">
      <c r="A35" s="154" t="s">
        <v>109</v>
      </c>
      <c r="B35" s="155" t="str">
        <f>Náhozy!A23</f>
        <v>Čech Pavel</v>
      </c>
      <c r="C35" s="155" t="str">
        <f>Náhozy!B23</f>
        <v>VIPER</v>
      </c>
      <c r="D35" s="155">
        <f>Náhozy!M23</f>
        <v>154</v>
      </c>
      <c r="E35" s="155">
        <f>Náhozy!N23</f>
        <v>36</v>
      </c>
      <c r="F35" s="155">
        <f>Náhozy!P23</f>
        <v>18</v>
      </c>
      <c r="G35" s="156">
        <f t="shared" si="0"/>
        <v>190</v>
      </c>
    </row>
  </sheetData>
  <sortState ref="B7:G35">
    <sortCondition descending="1" ref="G7:G35"/>
    <sortCondition descending="1" ref="E7:E35"/>
    <sortCondition ref="F7:F3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E36" sqref="E36"/>
    </sheetView>
  </sheetViews>
  <sheetFormatPr defaultRowHeight="12.75" x14ac:dyDescent="0.2"/>
  <cols>
    <col min="1" max="1" width="7.28515625" customWidth="1"/>
    <col min="2" max="2" width="23.140625" customWidth="1"/>
    <col min="3" max="3" width="21.85546875" customWidth="1"/>
    <col min="4" max="4" width="5.85546875" customWidth="1"/>
    <col min="6" max="6" width="7.28515625" customWidth="1"/>
  </cols>
  <sheetData>
    <row r="2" spans="1:7" ht="18.75" x14ac:dyDescent="0.3">
      <c r="B2" s="4"/>
      <c r="C2" s="4" t="s">
        <v>115</v>
      </c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45" t="s">
        <v>43</v>
      </c>
      <c r="D4" s="45"/>
    </row>
    <row r="5" spans="1:7" ht="13.5" thickBot="1" x14ac:dyDescent="0.25"/>
    <row r="6" spans="1:7" ht="18.95" customHeight="1" thickBot="1" x14ac:dyDescent="0.25">
      <c r="A6" s="46" t="s">
        <v>9</v>
      </c>
      <c r="B6" s="52" t="s">
        <v>8</v>
      </c>
      <c r="C6" s="52" t="s">
        <v>45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95" customHeight="1" x14ac:dyDescent="0.2">
      <c r="A7" s="47" t="s">
        <v>13</v>
      </c>
      <c r="B7" s="53" t="str">
        <f>Náhozy!A75</f>
        <v>Čeperová Olga</v>
      </c>
      <c r="C7" s="53" t="str">
        <f>Náhozy!B75</f>
        <v>Sokolíci</v>
      </c>
      <c r="D7" s="62">
        <f>Náhozy!M75</f>
        <v>165</v>
      </c>
      <c r="E7" s="62">
        <f>Náhozy!N75</f>
        <v>105</v>
      </c>
      <c r="F7" s="62">
        <f>Náhozy!P75</f>
        <v>4</v>
      </c>
      <c r="G7" s="50">
        <f t="shared" ref="G7:G14" si="0">D7+E7</f>
        <v>270</v>
      </c>
    </row>
    <row r="8" spans="1:7" ht="18.95" customHeight="1" x14ac:dyDescent="0.2">
      <c r="A8" s="48" t="s">
        <v>14</v>
      </c>
      <c r="B8" s="54" t="str">
        <f>Náhozy!A7</f>
        <v>Otrubová Božena</v>
      </c>
      <c r="C8" s="54" t="str">
        <f>Náhozy!B7</f>
        <v>VIPER</v>
      </c>
      <c r="D8" s="54">
        <f>Náhozy!M7</f>
        <v>159</v>
      </c>
      <c r="E8" s="54">
        <f>Náhozy!N7</f>
        <v>106</v>
      </c>
      <c r="F8" s="54">
        <f>Náhozy!P7</f>
        <v>3</v>
      </c>
      <c r="G8" s="51">
        <f t="shared" si="0"/>
        <v>265</v>
      </c>
    </row>
    <row r="9" spans="1:7" ht="18.95" customHeight="1" x14ac:dyDescent="0.2">
      <c r="A9" s="48" t="s">
        <v>15</v>
      </c>
      <c r="B9" s="54" t="str">
        <f>Náhozy!A59</f>
        <v>Čáslavová Hanka</v>
      </c>
      <c r="C9" s="54" t="str">
        <f>Náhozy!B59</f>
        <v>Baskeťáci</v>
      </c>
      <c r="D9" s="54">
        <f>Náhozy!M59</f>
        <v>181</v>
      </c>
      <c r="E9" s="54">
        <f>Náhozy!N59</f>
        <v>84</v>
      </c>
      <c r="F9" s="54">
        <f>Náhozy!P59</f>
        <v>6</v>
      </c>
      <c r="G9" s="51">
        <f t="shared" si="0"/>
        <v>265</v>
      </c>
    </row>
    <row r="10" spans="1:7" ht="18.95" customHeight="1" x14ac:dyDescent="0.2">
      <c r="A10" s="48" t="s">
        <v>16</v>
      </c>
      <c r="B10" s="54" t="str">
        <f>Náhozy!A79</f>
        <v>Klíčníková Jarka</v>
      </c>
      <c r="C10" s="54" t="str">
        <f>Náhozy!B79</f>
        <v>Sokolíci</v>
      </c>
      <c r="D10" s="54">
        <f>Náhozy!M79</f>
        <v>171</v>
      </c>
      <c r="E10" s="54">
        <f>Náhozy!N79</f>
        <v>85</v>
      </c>
      <c r="F10" s="54">
        <f>Náhozy!P79</f>
        <v>5</v>
      </c>
      <c r="G10" s="51">
        <f t="shared" si="0"/>
        <v>256</v>
      </c>
    </row>
    <row r="11" spans="1:7" ht="18.95" customHeight="1" x14ac:dyDescent="0.2">
      <c r="A11" s="48" t="s">
        <v>17</v>
      </c>
      <c r="B11" s="54" t="str">
        <f>Náhozy!A11</f>
        <v>Rambousková Věra</v>
      </c>
      <c r="C11" s="54" t="str">
        <f>Náhozy!B11</f>
        <v>VIPER</v>
      </c>
      <c r="D11" s="54">
        <f>Náhozy!M11</f>
        <v>166</v>
      </c>
      <c r="E11" s="54">
        <f>Náhozy!N11</f>
        <v>85</v>
      </c>
      <c r="F11" s="54">
        <f>Náhozy!P11</f>
        <v>3</v>
      </c>
      <c r="G11" s="51">
        <f t="shared" si="0"/>
        <v>251</v>
      </c>
    </row>
    <row r="12" spans="1:7" ht="18.95" customHeight="1" x14ac:dyDescent="0.2">
      <c r="A12" s="48" t="s">
        <v>18</v>
      </c>
      <c r="B12" s="54" t="str">
        <f>Náhozy!A127</f>
        <v>Večeřová Lenka</v>
      </c>
      <c r="C12" s="54" t="str">
        <f>Náhozy!B127</f>
        <v>Divoké Qočky</v>
      </c>
      <c r="D12" s="54">
        <f>Náhozy!M127</f>
        <v>161</v>
      </c>
      <c r="E12" s="54">
        <f>Náhozy!N127</f>
        <v>88</v>
      </c>
      <c r="F12" s="54">
        <f>Náhozy!P127</f>
        <v>3</v>
      </c>
      <c r="G12" s="51">
        <f t="shared" si="0"/>
        <v>249</v>
      </c>
    </row>
    <row r="13" spans="1:7" ht="18.95" customHeight="1" x14ac:dyDescent="0.2">
      <c r="A13" s="48" t="s">
        <v>19</v>
      </c>
      <c r="B13" s="54" t="str">
        <f>Náhozy!A51</f>
        <v>Jurášová Alena</v>
      </c>
      <c r="C13" s="54" t="str">
        <f>Náhozy!B51</f>
        <v>MARODI Rýmařov</v>
      </c>
      <c r="D13" s="54">
        <f>Náhozy!M51</f>
        <v>162</v>
      </c>
      <c r="E13" s="54">
        <f>Náhozy!N51</f>
        <v>67</v>
      </c>
      <c r="F13" s="54">
        <f>Náhozy!P51</f>
        <v>11</v>
      </c>
      <c r="G13" s="51">
        <f t="shared" si="0"/>
        <v>229</v>
      </c>
    </row>
    <row r="14" spans="1:7" ht="18.95" customHeight="1" x14ac:dyDescent="0.2">
      <c r="A14" s="48" t="s">
        <v>20</v>
      </c>
      <c r="B14" s="54" t="str">
        <f>Náhozy!A15</f>
        <v>Čechová Iva</v>
      </c>
      <c r="C14" s="54" t="str">
        <f>Náhozy!B15</f>
        <v>VIPER</v>
      </c>
      <c r="D14" s="54">
        <f>Náhozy!M15</f>
        <v>152</v>
      </c>
      <c r="E14" s="54">
        <f>Náhozy!N15</f>
        <v>68</v>
      </c>
      <c r="F14" s="54">
        <f>Náhozy!P15</f>
        <v>8</v>
      </c>
      <c r="G14" s="51">
        <f t="shared" si="0"/>
        <v>220</v>
      </c>
    </row>
    <row r="15" spans="1:7" ht="18.95" customHeight="1" x14ac:dyDescent="0.2">
      <c r="A15" s="48" t="s">
        <v>21</v>
      </c>
      <c r="B15" s="54" t="str">
        <f>Náhozy!A147</f>
        <v>Tonová Petra</v>
      </c>
      <c r="C15" s="54" t="str">
        <f>Náhozy!B147</f>
        <v>Tescan</v>
      </c>
      <c r="D15" s="54">
        <f>Náhozy!M147</f>
        <v>166</v>
      </c>
      <c r="E15" s="54">
        <f>Náhozy!N147</f>
        <v>51</v>
      </c>
      <c r="F15" s="54">
        <f>Náhozy!P147</f>
        <v>12</v>
      </c>
      <c r="G15" s="51">
        <f t="shared" ref="G15" si="1">D15+E15</f>
        <v>217</v>
      </c>
    </row>
  </sheetData>
  <sortState ref="B7:G14">
    <sortCondition descending="1" ref="G7:G14"/>
    <sortCondition descending="1" ref="E7:E14"/>
    <sortCondition ref="F7:F1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2022-07-03T19:19:19Z</dcterms:modified>
</cp:coreProperties>
</file>