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sluha\Documents\Orel Ivančice\Turnaj jednotlivců\2022\"/>
    </mc:Choice>
  </mc:AlternateContent>
  <xr:revisionPtr revIDLastSave="0" documentId="13_ncr:1_{0FE76428-58B3-4E2E-B278-64AD7FA65F4A}" xr6:coauthVersionLast="36" xr6:coauthVersionMax="36" xr10:uidLastSave="{00000000-0000-0000-0000-000000000000}"/>
  <bookViews>
    <workbookView xWindow="0" yWindow="0" windowWidth="15480" windowHeight="8190" xr2:uid="{00000000-000D-0000-FFFF-FFFF00000000}"/>
  </bookViews>
  <sheets>
    <sheet name="Náhozy" sheetId="1" r:id="rId1"/>
    <sheet name="Muži" sheetId="2" r:id="rId2"/>
    <sheet name="Ženy" sheetId="3" r:id="rId3"/>
  </sheets>
  <calcPr calcId="191029" iterateDelta="1E-4"/>
</workbook>
</file>

<file path=xl/calcChain.xml><?xml version="1.0" encoding="utf-8"?>
<calcChain xmlns="http://schemas.openxmlformats.org/spreadsheetml/2006/main">
  <c r="C9" i="3" l="1"/>
  <c r="B9" i="3"/>
  <c r="C14" i="2"/>
  <c r="B14" i="2"/>
  <c r="C11" i="3" l="1"/>
  <c r="B11" i="3"/>
  <c r="C10" i="3"/>
  <c r="B10" i="3"/>
  <c r="C12" i="2"/>
  <c r="B12" i="2"/>
  <c r="C8" i="3" l="1"/>
  <c r="B8" i="3"/>
  <c r="C7" i="2" l="1"/>
  <c r="B7" i="2"/>
  <c r="C16" i="2" l="1"/>
  <c r="C15" i="2" l="1"/>
  <c r="C13" i="3"/>
  <c r="B13" i="3"/>
  <c r="C13" i="2" l="1"/>
  <c r="B13" i="2"/>
  <c r="C11" i="2"/>
  <c r="B11" i="2"/>
  <c r="C8" i="2"/>
  <c r="C9" i="2"/>
  <c r="B9" i="2"/>
  <c r="C10" i="2"/>
  <c r="C7" i="3" l="1"/>
  <c r="B7" i="3"/>
  <c r="C12" i="3"/>
  <c r="B12" i="3"/>
  <c r="B16" i="2" l="1"/>
  <c r="B15" i="2" l="1"/>
  <c r="B8" i="2" l="1"/>
  <c r="B10" i="2" l="1"/>
  <c r="P40" i="1" l="1"/>
  <c r="N40" i="1"/>
  <c r="M40" i="1"/>
  <c r="L40" i="1"/>
  <c r="H40" i="1"/>
  <c r="P39" i="1"/>
  <c r="N39" i="1"/>
  <c r="M39" i="1"/>
  <c r="L39" i="1"/>
  <c r="H39" i="1"/>
  <c r="P38" i="1"/>
  <c r="N38" i="1"/>
  <c r="M38" i="1"/>
  <c r="L38" i="1"/>
  <c r="H38" i="1"/>
  <c r="P37" i="1"/>
  <c r="N37" i="1"/>
  <c r="M37" i="1"/>
  <c r="L37" i="1"/>
  <c r="H37" i="1"/>
  <c r="P36" i="1"/>
  <c r="N36" i="1"/>
  <c r="M36" i="1"/>
  <c r="L36" i="1"/>
  <c r="H36" i="1"/>
  <c r="P35" i="1"/>
  <c r="F14" i="2" s="1"/>
  <c r="N35" i="1"/>
  <c r="E14" i="2" s="1"/>
  <c r="M35" i="1"/>
  <c r="D14" i="2" s="1"/>
  <c r="L35" i="1"/>
  <c r="H35" i="1"/>
  <c r="P33" i="1"/>
  <c r="N33" i="1"/>
  <c r="M33" i="1"/>
  <c r="L33" i="1"/>
  <c r="H33" i="1"/>
  <c r="P34" i="1"/>
  <c r="F12" i="2" s="1"/>
  <c r="N34" i="1"/>
  <c r="M34" i="1"/>
  <c r="D12" i="2" s="1"/>
  <c r="L34" i="1"/>
  <c r="H34" i="1"/>
  <c r="P32" i="1"/>
  <c r="N32" i="1"/>
  <c r="M32" i="1"/>
  <c r="L32" i="1"/>
  <c r="H32" i="1"/>
  <c r="P31" i="1"/>
  <c r="F15" i="2" s="1"/>
  <c r="N31" i="1"/>
  <c r="E15" i="2" s="1"/>
  <c r="M31" i="1"/>
  <c r="D15" i="2" s="1"/>
  <c r="L31" i="1"/>
  <c r="H31" i="1"/>
  <c r="P30" i="1"/>
  <c r="N30" i="1"/>
  <c r="M30" i="1"/>
  <c r="L30" i="1"/>
  <c r="H30" i="1"/>
  <c r="P29" i="1"/>
  <c r="F13" i="3" s="1"/>
  <c r="N29" i="1"/>
  <c r="E13" i="3" s="1"/>
  <c r="M29" i="1"/>
  <c r="D13" i="3" s="1"/>
  <c r="L29" i="1"/>
  <c r="H29" i="1"/>
  <c r="H27" i="1"/>
  <c r="H28" i="1"/>
  <c r="H24" i="1"/>
  <c r="H23" i="1"/>
  <c r="H22" i="1"/>
  <c r="H19" i="1"/>
  <c r="H20" i="1"/>
  <c r="H17" i="1"/>
  <c r="H18" i="1"/>
  <c r="H15" i="1"/>
  <c r="H13" i="1"/>
  <c r="H11" i="1"/>
  <c r="H9" i="1"/>
  <c r="H7" i="1"/>
  <c r="H8" i="1"/>
  <c r="H26" i="1"/>
  <c r="H25" i="1"/>
  <c r="H21" i="1"/>
  <c r="H16" i="1"/>
  <c r="H14" i="1"/>
  <c r="H12" i="1"/>
  <c r="H10" i="1"/>
  <c r="L27" i="1"/>
  <c r="L28" i="1"/>
  <c r="L24" i="1"/>
  <c r="L23" i="1"/>
  <c r="L22" i="1"/>
  <c r="L19" i="1"/>
  <c r="L20" i="1"/>
  <c r="L17" i="1"/>
  <c r="L18" i="1"/>
  <c r="L15" i="1"/>
  <c r="L13" i="1"/>
  <c r="L11" i="1"/>
  <c r="L9" i="1"/>
  <c r="L7" i="1"/>
  <c r="L8" i="1"/>
  <c r="L26" i="1"/>
  <c r="L25" i="1"/>
  <c r="L21" i="1"/>
  <c r="L16" i="1"/>
  <c r="L14" i="1"/>
  <c r="L10" i="1"/>
  <c r="L12" i="1"/>
  <c r="P28" i="1"/>
  <c r="N27" i="1"/>
  <c r="M27" i="1"/>
  <c r="P27" i="1"/>
  <c r="F10" i="3" s="1"/>
  <c r="N28" i="1"/>
  <c r="E10" i="3" s="1"/>
  <c r="M28" i="1"/>
  <c r="D10" i="3" s="1"/>
  <c r="P26" i="1"/>
  <c r="N26" i="1"/>
  <c r="M26" i="1"/>
  <c r="P25" i="1"/>
  <c r="F11" i="3" s="1"/>
  <c r="N25" i="1"/>
  <c r="E11" i="3" s="1"/>
  <c r="M25" i="1"/>
  <c r="D11" i="3" s="1"/>
  <c r="P24" i="1"/>
  <c r="N24" i="1"/>
  <c r="M24" i="1"/>
  <c r="P23" i="1"/>
  <c r="N23" i="1"/>
  <c r="M23" i="1"/>
  <c r="P22" i="1"/>
  <c r="N22" i="1"/>
  <c r="M22" i="1"/>
  <c r="P21" i="1"/>
  <c r="F8" i="3" s="1"/>
  <c r="N21" i="1"/>
  <c r="E8" i="3" s="1"/>
  <c r="M21" i="1"/>
  <c r="D8" i="3" s="1"/>
  <c r="P19" i="1"/>
  <c r="N19" i="1"/>
  <c r="M19" i="1"/>
  <c r="P20" i="1"/>
  <c r="N20" i="1"/>
  <c r="M20" i="1"/>
  <c r="P17" i="1"/>
  <c r="N17" i="1"/>
  <c r="M17" i="1"/>
  <c r="P18" i="1"/>
  <c r="N18" i="1"/>
  <c r="M18" i="1"/>
  <c r="P15" i="1"/>
  <c r="P16" i="1"/>
  <c r="F10" i="2" s="1"/>
  <c r="P13" i="1"/>
  <c r="P14" i="1"/>
  <c r="F9" i="2" s="1"/>
  <c r="P11" i="1"/>
  <c r="F7" i="2" s="1"/>
  <c r="P12" i="1"/>
  <c r="P9" i="1"/>
  <c r="P10" i="1"/>
  <c r="P7" i="1"/>
  <c r="P8" i="1"/>
  <c r="N15" i="1"/>
  <c r="N16" i="1"/>
  <c r="N13" i="1"/>
  <c r="N14" i="1"/>
  <c r="N11" i="1"/>
  <c r="E7" i="2" s="1"/>
  <c r="N12" i="1"/>
  <c r="N9" i="1"/>
  <c r="N10" i="1"/>
  <c r="N7" i="1"/>
  <c r="N8" i="1"/>
  <c r="M15" i="1"/>
  <c r="M16" i="1"/>
  <c r="M13" i="1"/>
  <c r="M14" i="1"/>
  <c r="M11" i="1"/>
  <c r="D7" i="2" s="1"/>
  <c r="M12" i="1"/>
  <c r="M9" i="1"/>
  <c r="M10" i="1"/>
  <c r="M7" i="1"/>
  <c r="M8" i="1"/>
  <c r="E12" i="2" l="1"/>
  <c r="D9" i="3"/>
  <c r="G12" i="2"/>
  <c r="E9" i="3"/>
  <c r="F9" i="3"/>
  <c r="E10" i="2"/>
  <c r="O15" i="1"/>
  <c r="O13" i="1"/>
  <c r="F13" i="2"/>
  <c r="D9" i="2"/>
  <c r="E9" i="2"/>
  <c r="E11" i="2"/>
  <c r="E8" i="2"/>
  <c r="D11" i="2"/>
  <c r="D8" i="2"/>
  <c r="F8" i="2"/>
  <c r="F11" i="2"/>
  <c r="E7" i="3"/>
  <c r="F7" i="3"/>
  <c r="D12" i="3"/>
  <c r="E12" i="3"/>
  <c r="F12" i="3"/>
  <c r="D16" i="2"/>
  <c r="E16" i="2"/>
  <c r="F16" i="2"/>
  <c r="D13" i="2"/>
  <c r="E13" i="2"/>
  <c r="D7" i="3"/>
  <c r="O16" i="1"/>
  <c r="D10" i="2"/>
  <c r="O12" i="1"/>
  <c r="O7" i="1"/>
  <c r="O34" i="1"/>
  <c r="O11" i="1"/>
  <c r="O22" i="1"/>
  <c r="O17" i="1"/>
  <c r="O14" i="1"/>
  <c r="O21" i="1"/>
  <c r="O23" i="1"/>
  <c r="O18" i="1"/>
  <c r="O19" i="1"/>
  <c r="O24" i="1"/>
  <c r="O33" i="1"/>
  <c r="O27" i="1"/>
  <c r="O10" i="1"/>
  <c r="O35" i="1"/>
  <c r="O29" i="1"/>
  <c r="O20" i="1"/>
  <c r="O25" i="1"/>
  <c r="O8" i="1"/>
  <c r="O9" i="1"/>
  <c r="O26" i="1"/>
  <c r="O28" i="1"/>
  <c r="O39" i="1"/>
  <c r="O38" i="1"/>
  <c r="O40" i="1"/>
  <c r="O37" i="1"/>
  <c r="O36" i="1"/>
  <c r="O32" i="1"/>
  <c r="O30" i="1"/>
  <c r="O31" i="1"/>
  <c r="G8" i="2" l="1"/>
  <c r="G10" i="2"/>
  <c r="G12" i="3" l="1"/>
  <c r="G13" i="3"/>
  <c r="G11" i="3"/>
  <c r="G15" i="2"/>
  <c r="G16" i="2"/>
  <c r="G9" i="2"/>
  <c r="G14" i="2"/>
  <c r="G7" i="3"/>
  <c r="G13" i="2"/>
  <c r="G10" i="3"/>
  <c r="G8" i="3"/>
  <c r="G11" i="2"/>
  <c r="G9" i="3"/>
  <c r="G7" i="2"/>
</calcChain>
</file>

<file path=xl/sharedStrings.xml><?xml version="1.0" encoding="utf-8"?>
<sst xmlns="http://schemas.openxmlformats.org/spreadsheetml/2006/main" count="158" uniqueCount="60">
  <si>
    <t>1.dráha</t>
  </si>
  <si>
    <t>2.dráha</t>
  </si>
  <si>
    <t>Celkem</t>
  </si>
  <si>
    <t>plné</t>
  </si>
  <si>
    <t>dor</t>
  </si>
  <si>
    <t>suma</t>
  </si>
  <si>
    <t>chyby</t>
  </si>
  <si>
    <t>Nához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</si>
  <si>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</si>
  <si>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</si>
  <si>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</si>
  <si>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</si>
  <si>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</si>
  <si>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</si>
  <si>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</si>
  <si>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</si>
  <si>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</si>
  <si>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</si>
  <si>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</si>
  <si>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</si>
  <si>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</si>
  <si>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</si>
  <si>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</si>
  <si>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</t>
  </si>
  <si>
    <t>náhozu</t>
  </si>
  <si>
    <t>Družstvo</t>
  </si>
  <si>
    <t>na drahách</t>
  </si>
  <si>
    <t xml:space="preserve">           Letní orelský turnaj jednotlivců 2022 – 60HS</t>
  </si>
  <si>
    <t xml:space="preserve">               Letní orelský turnaj jednotlivců 2022 – 60HS</t>
  </si>
  <si>
    <t>Jahodová Ivana</t>
  </si>
  <si>
    <t>Nečasová Jana</t>
  </si>
  <si>
    <t>DIVOKÉ QOČKY</t>
  </si>
  <si>
    <t>15.8.</t>
  </si>
  <si>
    <t>1-2</t>
  </si>
  <si>
    <t>3-4</t>
  </si>
  <si>
    <t>Srkla</t>
  </si>
  <si>
    <t>Buček Milan</t>
  </si>
  <si>
    <t>Zajíc David</t>
  </si>
  <si>
    <t>24.8.</t>
  </si>
  <si>
    <t>Baskeťáci</t>
  </si>
  <si>
    <t>Rychnovský Tomáš</t>
  </si>
  <si>
    <t>Šoltés Josef</t>
  </si>
  <si>
    <t>Caha Zdeněk</t>
  </si>
  <si>
    <t>Čáslavová Hanka</t>
  </si>
  <si>
    <t>Heisig Rudolf</t>
  </si>
  <si>
    <t>Marodi Rýmařov</t>
  </si>
  <si>
    <t>29.8.</t>
  </si>
  <si>
    <t>Jurášová Alena</t>
  </si>
  <si>
    <t>Čeperová Olga</t>
  </si>
  <si>
    <t>Sokolíci</t>
  </si>
  <si>
    <t>Klíčníková Jarka</t>
  </si>
  <si>
    <t>Němec Libor</t>
  </si>
  <si>
    <t>31.8.</t>
  </si>
  <si>
    <t>Urbánek Michal</t>
  </si>
  <si>
    <t>Trávníček Tomáš</t>
  </si>
  <si>
    <t>Tonová Petra</t>
  </si>
  <si>
    <t>Tescan</t>
  </si>
  <si>
    <t>Janda Milan</t>
  </si>
  <si>
    <r>
      <t xml:space="preserve">ženy     </t>
    </r>
    <r>
      <rPr>
        <b/>
        <i/>
        <sz val="14"/>
        <rFont val="Arial"/>
        <family val="2"/>
        <charset val="238"/>
      </rPr>
      <t xml:space="preserve">-  </t>
    </r>
    <r>
      <rPr>
        <b/>
        <i/>
        <sz val="14"/>
        <color rgb="FF00B050"/>
        <rFont val="Arial"/>
        <family val="2"/>
        <charset val="238"/>
      </rPr>
      <t>konečné výsledky</t>
    </r>
  </si>
  <si>
    <r>
      <t xml:space="preserve">muži  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00B050"/>
        <rFont val="Arial"/>
        <family val="2"/>
        <charset val="238"/>
      </rPr>
      <t xml:space="preserve"> konečné výsledky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</si>
</sst>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20"/>
      <name val="Times New Roman"/>
      <family val="1"/>
      <charset val="238"/>
    </font>
    <font>
      <b/>
      <sz val="16"/>
      <color rgb="FF0070C0"/>
      <name val="Times New Roman"/>
      <family val="1"/>
      <charset val="238"/>
    </font>
    <font>
      <b/>
      <i/>
      <sz val="14"/>
      <name val="Arial"/>
      <family val="2"/>
      <charset val="238"/>
    </font>
    <font>
      <b/>
      <i/>
      <sz val="14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31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09">
    <xf numFmtId="0" fontId="0" fillId="0" borderId="0" xfId="0"/>
    <xf numFmtId="0" fontId="8" fillId="0" borderId="0" xfId="1"/>
    <xf numFmtId="0" fontId="8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8" fillId="0" borderId="1" xfId="1" applyBorder="1" applyAlignment="1" applyProtection="1">
      <alignment horizontal="center"/>
      <protection locked="0" hidden="1"/>
    </xf>
    <xf numFmtId="0" fontId="8" fillId="0" borderId="2" xfId="1" applyBorder="1" applyAlignment="1" applyProtection="1">
      <alignment horizontal="center"/>
      <protection locked="0" hidden="1"/>
    </xf>
    <xf numFmtId="0" fontId="8" fillId="2" borderId="1" xfId="1" applyFill="1" applyBorder="1" applyAlignment="1" applyProtection="1">
      <alignment horizontal="center"/>
      <protection hidden="1"/>
    </xf>
    <xf numFmtId="0" fontId="8" fillId="0" borderId="3" xfId="1" applyBorder="1" applyAlignment="1" applyProtection="1">
      <alignment horizontal="center"/>
      <protection locked="0" hidden="1"/>
    </xf>
    <xf numFmtId="0" fontId="8" fillId="0" borderId="4" xfId="1" applyBorder="1" applyAlignment="1" applyProtection="1">
      <alignment horizontal="center"/>
      <protection locked="0" hidden="1"/>
    </xf>
    <xf numFmtId="0" fontId="8" fillId="2" borderId="3" xfId="1" applyFill="1" applyBorder="1" applyAlignment="1" applyProtection="1">
      <alignment horizontal="center"/>
      <protection hidden="1"/>
    </xf>
    <xf numFmtId="0" fontId="3" fillId="0" borderId="0" xfId="1" applyFont="1" applyAlignment="1">
      <alignment horizontal="center"/>
    </xf>
    <xf numFmtId="0" fontId="8" fillId="3" borderId="2" xfId="1" applyFill="1" applyBorder="1" applyAlignment="1" applyProtection="1">
      <alignment horizontal="center"/>
      <protection hidden="1"/>
    </xf>
    <xf numFmtId="0" fontId="8" fillId="3" borderId="1" xfId="1" applyFill="1" applyBorder="1" applyAlignment="1" applyProtection="1">
      <alignment horizontal="center"/>
      <protection hidden="1"/>
    </xf>
    <xf numFmtId="0" fontId="8" fillId="3" borderId="4" xfId="1" applyFill="1" applyBorder="1" applyAlignment="1" applyProtection="1">
      <alignment horizontal="center"/>
      <protection hidden="1"/>
    </xf>
    <xf numFmtId="0" fontId="8" fillId="3" borderId="3" xfId="1" applyFill="1" applyBorder="1" applyAlignment="1" applyProtection="1">
      <alignment horizontal="center"/>
      <protection hidden="1"/>
    </xf>
    <xf numFmtId="0" fontId="8" fillId="0" borderId="5" xfId="1" applyBorder="1" applyAlignment="1" applyProtection="1">
      <alignment horizontal="center"/>
      <protection locked="0" hidden="1"/>
    </xf>
    <xf numFmtId="0" fontId="8" fillId="0" borderId="6" xfId="1" applyBorder="1" applyAlignment="1" applyProtection="1">
      <alignment horizontal="center"/>
      <protection locked="0" hidden="1"/>
    </xf>
    <xf numFmtId="0" fontId="0" fillId="0" borderId="7" xfId="1" applyFont="1" applyBorder="1" applyAlignment="1">
      <alignment horizontal="center" vertical="center"/>
    </xf>
    <xf numFmtId="0" fontId="8" fillId="2" borderId="8" xfId="1" applyFill="1" applyBorder="1" applyAlignment="1" applyProtection="1">
      <alignment horizontal="center"/>
      <protection hidden="1"/>
    </xf>
    <xf numFmtId="0" fontId="8" fillId="0" borderId="9" xfId="1" applyBorder="1" applyAlignment="1" applyProtection="1">
      <alignment horizontal="center"/>
      <protection locked="0" hidden="1"/>
    </xf>
    <xf numFmtId="0" fontId="8" fillId="0" borderId="10" xfId="1" applyBorder="1" applyAlignment="1" applyProtection="1">
      <alignment horizontal="center"/>
      <protection locked="0" hidden="1"/>
    </xf>
    <xf numFmtId="0" fontId="8" fillId="0" borderId="11" xfId="1" applyBorder="1" applyAlignment="1" applyProtection="1">
      <alignment horizontal="center"/>
      <protection locked="0" hidden="1"/>
    </xf>
    <xf numFmtId="0" fontId="8" fillId="0" borderId="12" xfId="1" applyBorder="1" applyAlignment="1" applyProtection="1">
      <alignment horizontal="center"/>
      <protection locked="0" hidden="1"/>
    </xf>
    <xf numFmtId="0" fontId="8" fillId="0" borderId="13" xfId="1" applyBorder="1" applyAlignment="1" applyProtection="1">
      <alignment horizontal="center"/>
      <protection locked="0" hidden="1"/>
    </xf>
    <xf numFmtId="0" fontId="8" fillId="0" borderId="14" xfId="1" applyBorder="1" applyAlignment="1" applyProtection="1">
      <alignment horizontal="center"/>
      <protection locked="0" hidden="1"/>
    </xf>
    <xf numFmtId="0" fontId="6" fillId="0" borderId="17" xfId="1" applyFont="1" applyBorder="1" applyAlignment="1">
      <alignment horizontal="center" vertical="center"/>
    </xf>
    <xf numFmtId="0" fontId="0" fillId="4" borderId="18" xfId="1" applyFont="1" applyFill="1" applyBorder="1" applyAlignment="1">
      <alignment horizontal="center"/>
    </xf>
    <xf numFmtId="0" fontId="0" fillId="4" borderId="3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0" fillId="4" borderId="19" xfId="1" applyFont="1" applyFill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0" fontId="8" fillId="2" borderId="20" xfId="1" applyFill="1" applyBorder="1" applyAlignment="1" applyProtection="1">
      <alignment horizontal="center"/>
      <protection hidden="1"/>
    </xf>
    <xf numFmtId="0" fontId="2" fillId="0" borderId="0" xfId="1" applyFont="1" applyBorder="1" applyAlignment="1">
      <alignment horizontal="center"/>
    </xf>
    <xf numFmtId="0" fontId="8" fillId="0" borderId="0" xfId="1" applyBorder="1" applyAlignment="1">
      <alignment horizontal="center"/>
    </xf>
    <xf numFmtId="0" fontId="8" fillId="0" borderId="21" xfId="1" applyBorder="1" applyAlignment="1" applyProtection="1">
      <alignment horizontal="center"/>
      <protection locked="0" hidden="1"/>
    </xf>
    <xf numFmtId="0" fontId="8" fillId="0" borderId="22" xfId="1" applyBorder="1" applyAlignment="1" applyProtection="1">
      <alignment horizontal="center"/>
      <protection locked="0" hidden="1"/>
    </xf>
    <xf numFmtId="0" fontId="8" fillId="0" borderId="23" xfId="1" applyBorder="1" applyAlignment="1" applyProtection="1">
      <alignment horizontal="center"/>
      <protection locked="0" hidden="1"/>
    </xf>
    <xf numFmtId="0" fontId="8" fillId="0" borderId="24" xfId="1" applyBorder="1" applyAlignment="1" applyProtection="1">
      <alignment horizontal="center"/>
      <protection locked="0" hidden="1"/>
    </xf>
    <xf numFmtId="0" fontId="8" fillId="0" borderId="25" xfId="1" applyBorder="1" applyAlignment="1" applyProtection="1">
      <alignment horizontal="center"/>
      <protection locked="0" hidden="1"/>
    </xf>
    <xf numFmtId="0" fontId="8" fillId="0" borderId="26" xfId="1" applyBorder="1" applyAlignment="1" applyProtection="1">
      <alignment horizontal="center"/>
      <protection locked="0" hidden="1"/>
    </xf>
    <xf numFmtId="0" fontId="8" fillId="3" borderId="21" xfId="1" applyFill="1" applyBorder="1" applyAlignment="1" applyProtection="1">
      <alignment horizontal="center"/>
      <protection hidden="1"/>
    </xf>
    <xf numFmtId="0" fontId="8" fillId="3" borderId="22" xfId="1" applyFill="1" applyBorder="1" applyAlignment="1" applyProtection="1">
      <alignment horizontal="center"/>
      <protection hidden="1"/>
    </xf>
    <xf numFmtId="0" fontId="8" fillId="2" borderId="22" xfId="1" applyFill="1" applyBorder="1" applyAlignment="1" applyProtection="1">
      <alignment horizontal="center"/>
      <protection hidden="1"/>
    </xf>
    <xf numFmtId="0" fontId="9" fillId="0" borderId="0" xfId="1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4" borderId="37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6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14" fontId="6" fillId="0" borderId="43" xfId="1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4" fontId="2" fillId="0" borderId="36" xfId="1" applyNumberFormat="1" applyFont="1" applyBorder="1" applyAlignment="1">
      <alignment horizontal="center" vertical="center"/>
    </xf>
    <xf numFmtId="0" fontId="8" fillId="3" borderId="45" xfId="1" applyFill="1" applyBorder="1" applyAlignment="1" applyProtection="1">
      <alignment horizontal="center"/>
      <protection hidden="1"/>
    </xf>
    <xf numFmtId="0" fontId="8" fillId="3" borderId="46" xfId="1" applyFill="1" applyBorder="1" applyAlignment="1" applyProtection="1">
      <alignment horizontal="center"/>
      <protection hidden="1"/>
    </xf>
    <xf numFmtId="0" fontId="8" fillId="2" borderId="46" xfId="1" applyFill="1" applyBorder="1" applyAlignment="1" applyProtection="1">
      <alignment horizontal="center"/>
      <protection hidden="1"/>
    </xf>
    <xf numFmtId="0" fontId="5" fillId="4" borderId="47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4" borderId="48" xfId="1" applyFont="1" applyFill="1" applyBorder="1" applyAlignment="1">
      <alignment horizontal="center"/>
    </xf>
    <xf numFmtId="0" fontId="8" fillId="3" borderId="49" xfId="1" applyFill="1" applyBorder="1" applyAlignment="1" applyProtection="1">
      <alignment horizontal="center"/>
      <protection locked="0" hidden="1"/>
    </xf>
    <xf numFmtId="0" fontId="8" fillId="3" borderId="50" xfId="1" applyFill="1" applyBorder="1" applyAlignment="1" applyProtection="1">
      <alignment horizontal="center"/>
      <protection locked="0" hidden="1"/>
    </xf>
    <xf numFmtId="0" fontId="8" fillId="3" borderId="51" xfId="1" applyFill="1" applyBorder="1" applyAlignment="1" applyProtection="1">
      <alignment horizontal="center"/>
      <protection locked="0" hidden="1"/>
    </xf>
    <xf numFmtId="0" fontId="8" fillId="3" borderId="52" xfId="1" applyFill="1" applyBorder="1" applyAlignment="1" applyProtection="1">
      <alignment horizontal="center"/>
      <protection locked="0" hidden="1"/>
    </xf>
    <xf numFmtId="0" fontId="8" fillId="0" borderId="0" xfId="1" applyBorder="1"/>
    <xf numFmtId="0" fontId="8" fillId="0" borderId="60" xfId="1" applyBorder="1" applyAlignment="1" applyProtection="1">
      <alignment horizontal="center"/>
      <protection locked="0" hidden="1"/>
    </xf>
    <xf numFmtId="0" fontId="8" fillId="3" borderId="60" xfId="1" applyFill="1" applyBorder="1" applyAlignment="1" applyProtection="1">
      <alignment horizontal="center"/>
      <protection hidden="1"/>
    </xf>
    <xf numFmtId="0" fontId="8" fillId="3" borderId="10" xfId="1" applyFill="1" applyBorder="1" applyAlignment="1" applyProtection="1">
      <alignment horizontal="center"/>
      <protection hidden="1"/>
    </xf>
    <xf numFmtId="0" fontId="8" fillId="2" borderId="10" xfId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6" fillId="0" borderId="62" xfId="1" applyFont="1" applyBorder="1" applyAlignment="1">
      <alignment horizontal="center" vertical="center"/>
    </xf>
    <xf numFmtId="0" fontId="0" fillId="0" borderId="63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0" fillId="0" borderId="64" xfId="1" applyFont="1" applyBorder="1" applyAlignment="1">
      <alignment horizontal="center" vertical="center"/>
    </xf>
    <xf numFmtId="0" fontId="2" fillId="4" borderId="61" xfId="1" applyFont="1" applyFill="1" applyBorder="1" applyAlignment="1">
      <alignment horizontal="center"/>
    </xf>
    <xf numFmtId="0" fontId="2" fillId="4" borderId="65" xfId="1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14" fontId="2" fillId="0" borderId="43" xfId="1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/>
    </xf>
    <xf numFmtId="0" fontId="2" fillId="0" borderId="41" xfId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/>
    </xf>
    <xf numFmtId="14" fontId="6" fillId="0" borderId="36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49" fontId="6" fillId="0" borderId="42" xfId="1" applyNumberFormat="1" applyFont="1" applyBorder="1" applyAlignment="1">
      <alignment horizontal="center" vertical="center"/>
    </xf>
    <xf numFmtId="14" fontId="6" fillId="0" borderId="42" xfId="1" applyNumberFormat="1" applyFont="1" applyBorder="1" applyAlignment="1">
      <alignment horizontal="center" vertical="center"/>
    </xf>
    <xf numFmtId="0" fontId="2" fillId="4" borderId="54" xfId="1" applyFont="1" applyFill="1" applyBorder="1" applyAlignment="1">
      <alignment horizontal="center"/>
    </xf>
    <xf numFmtId="0" fontId="2" fillId="4" borderId="55" xfId="1" applyFont="1" applyFill="1" applyBorder="1" applyAlignment="1">
      <alignment horizontal="center"/>
    </xf>
    <xf numFmtId="0" fontId="2" fillId="4" borderId="56" xfId="1" applyFont="1" applyFill="1" applyBorder="1" applyAlignment="1">
      <alignment horizontal="center"/>
    </xf>
    <xf numFmtId="0" fontId="2" fillId="4" borderId="57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/>
    </xf>
    <xf numFmtId="0" fontId="2" fillId="4" borderId="61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0"/>
  <sheetViews>
    <sheetView tabSelected="1" workbookViewId="0">
      <selection activeCell="R33" sqref="R33"/>
    </sheetView>
  </sheetViews>
  <sheetFormatPr defaultColWidth="8.7109375" defaultRowHeight="12.75" customHeight="1" x14ac:dyDescent="0.2"/>
  <cols>
    <col min="1" max="2" width="22.42578125" style="1" customWidth="1"/>
    <col min="3" max="3" width="12.42578125" style="1" customWidth="1"/>
    <col min="4" max="4" width="11.85546875" style="2" customWidth="1"/>
    <col min="5" max="6" width="4.7109375" style="2" customWidth="1"/>
    <col min="7" max="7" width="4.85546875" style="2" customWidth="1"/>
    <col min="8" max="8" width="5.42578125" style="2" customWidth="1"/>
    <col min="9" max="9" width="4.42578125" style="2" customWidth="1"/>
    <col min="10" max="10" width="4.140625" style="2" customWidth="1"/>
    <col min="11" max="11" width="5" style="2" customWidth="1"/>
    <col min="12" max="12" width="5.42578125" style="2" customWidth="1"/>
    <col min="13" max="13" width="5" style="2" customWidth="1"/>
    <col min="14" max="14" width="4.5703125" style="2" customWidth="1"/>
    <col min="15" max="15" width="4.85546875" style="2" customWidth="1"/>
    <col min="16" max="16" width="5.85546875" style="2" customWidth="1"/>
    <col min="17" max="16384" width="8.7109375" style="1"/>
  </cols>
  <sheetData>
    <row r="2" spans="1:17" ht="18.75" customHeight="1" x14ac:dyDescent="0.35">
      <c r="A2" s="3"/>
      <c r="B2" s="94" t="s">
        <v>28</v>
      </c>
      <c r="C2" s="3"/>
      <c r="D2" s="93"/>
      <c r="F2" s="11"/>
      <c r="G2" s="11"/>
    </row>
    <row r="3" spans="1:17" ht="18.75" customHeight="1" x14ac:dyDescent="0.3">
      <c r="A3" s="3"/>
      <c r="B3" s="3"/>
      <c r="C3" s="3"/>
      <c r="D3" s="4"/>
      <c r="F3" s="11"/>
      <c r="G3" s="11"/>
    </row>
    <row r="4" spans="1:17" ht="15.75" customHeight="1" thickBot="1" x14ac:dyDescent="0.25"/>
    <row r="5" spans="1:17" ht="17.100000000000001" customHeight="1" x14ac:dyDescent="0.2">
      <c r="A5" s="103" t="s">
        <v>8</v>
      </c>
      <c r="B5" s="106" t="s">
        <v>25</v>
      </c>
      <c r="C5" s="55" t="s">
        <v>23</v>
      </c>
      <c r="D5" s="83" t="s">
        <v>7</v>
      </c>
      <c r="E5" s="101" t="s">
        <v>0</v>
      </c>
      <c r="F5" s="101"/>
      <c r="G5" s="101"/>
      <c r="H5" s="101"/>
      <c r="I5" s="105" t="s">
        <v>1</v>
      </c>
      <c r="J5" s="105"/>
      <c r="K5" s="105"/>
      <c r="L5" s="105"/>
      <c r="M5" s="100" t="s">
        <v>2</v>
      </c>
      <c r="N5" s="101"/>
      <c r="O5" s="101"/>
      <c r="P5" s="102"/>
    </row>
    <row r="6" spans="1:17" ht="17.100000000000001" customHeight="1" thickBot="1" x14ac:dyDescent="0.25">
      <c r="A6" s="104"/>
      <c r="B6" s="107"/>
      <c r="C6" s="56" t="s">
        <v>24</v>
      </c>
      <c r="D6" s="84" t="s">
        <v>26</v>
      </c>
      <c r="E6" s="27" t="s">
        <v>3</v>
      </c>
      <c r="F6" s="28" t="s">
        <v>4</v>
      </c>
      <c r="G6" s="29" t="s">
        <v>6</v>
      </c>
      <c r="H6" s="30" t="s">
        <v>5</v>
      </c>
      <c r="I6" s="31" t="s">
        <v>3</v>
      </c>
      <c r="J6" s="28" t="s">
        <v>4</v>
      </c>
      <c r="K6" s="29" t="s">
        <v>6</v>
      </c>
      <c r="L6" s="32" t="s">
        <v>5</v>
      </c>
      <c r="M6" s="66" t="s">
        <v>3</v>
      </c>
      <c r="N6" s="67" t="s">
        <v>4</v>
      </c>
      <c r="O6" s="67" t="s">
        <v>5</v>
      </c>
      <c r="P6" s="68" t="s">
        <v>6</v>
      </c>
      <c r="Q6" s="73"/>
    </row>
    <row r="7" spans="1:17" ht="16.5" customHeight="1" x14ac:dyDescent="0.25">
      <c r="A7" s="57" t="s">
        <v>29</v>
      </c>
      <c r="B7" s="79" t="s">
        <v>31</v>
      </c>
      <c r="C7" s="60" t="s">
        <v>32</v>
      </c>
      <c r="D7" s="86" t="s">
        <v>33</v>
      </c>
      <c r="E7" s="6">
        <v>88</v>
      </c>
      <c r="F7" s="5">
        <v>42</v>
      </c>
      <c r="G7" s="16">
        <v>2</v>
      </c>
      <c r="H7" s="19">
        <f>(E7+F7)</f>
        <v>130</v>
      </c>
      <c r="I7" s="23">
        <v>76</v>
      </c>
      <c r="J7" s="24">
        <v>25</v>
      </c>
      <c r="K7" s="25">
        <v>5</v>
      </c>
      <c r="L7" s="19">
        <f>(I7+J7)</f>
        <v>101</v>
      </c>
      <c r="M7" s="63">
        <f t="shared" ref="M7:N7" si="0">SUM(E7,I7)</f>
        <v>164</v>
      </c>
      <c r="N7" s="64">
        <f t="shared" si="0"/>
        <v>67</v>
      </c>
      <c r="O7" s="65">
        <f>SUM(M7:N7)</f>
        <v>231</v>
      </c>
      <c r="P7" s="69">
        <f>SUM(G7,K7)</f>
        <v>7</v>
      </c>
      <c r="Q7" s="2"/>
    </row>
    <row r="8" spans="1:17" ht="17.100000000000001" customHeight="1" thickBot="1" x14ac:dyDescent="0.3">
      <c r="A8" s="58"/>
      <c r="B8" s="80"/>
      <c r="C8" s="96" t="s">
        <v>46</v>
      </c>
      <c r="D8" s="87" t="s">
        <v>33</v>
      </c>
      <c r="E8" s="74">
        <v>69</v>
      </c>
      <c r="F8" s="21">
        <v>36</v>
      </c>
      <c r="G8" s="22">
        <v>4</v>
      </c>
      <c r="H8" s="33">
        <f t="shared" ref="H8" si="1">(E8+F8)</f>
        <v>105</v>
      </c>
      <c r="I8" s="20">
        <v>69</v>
      </c>
      <c r="J8" s="21">
        <v>12</v>
      </c>
      <c r="K8" s="22">
        <v>8</v>
      </c>
      <c r="L8" s="33">
        <f t="shared" ref="L8" si="2">(I8+J8)</f>
        <v>81</v>
      </c>
      <c r="M8" s="75">
        <f t="shared" ref="M8:N8" si="3">SUM(E8,I8)</f>
        <v>138</v>
      </c>
      <c r="N8" s="76">
        <f t="shared" si="3"/>
        <v>48</v>
      </c>
      <c r="O8" s="77">
        <f t="shared" ref="O8" si="4">SUM(M8:N8)</f>
        <v>186</v>
      </c>
      <c r="P8" s="70">
        <f t="shared" ref="P8" si="5">SUM(G8,K8)</f>
        <v>12</v>
      </c>
      <c r="Q8" s="34"/>
    </row>
    <row r="9" spans="1:17" ht="17.100000000000001" customHeight="1" x14ac:dyDescent="0.25">
      <c r="A9" s="57" t="s">
        <v>30</v>
      </c>
      <c r="B9" s="79" t="s">
        <v>31</v>
      </c>
      <c r="C9" s="97" t="s">
        <v>46</v>
      </c>
      <c r="D9" s="89" t="s">
        <v>34</v>
      </c>
      <c r="E9" s="6">
        <v>94</v>
      </c>
      <c r="F9" s="5">
        <v>36</v>
      </c>
      <c r="G9" s="16">
        <v>1</v>
      </c>
      <c r="H9" s="19">
        <f>(E9+F9)</f>
        <v>130</v>
      </c>
      <c r="I9" s="23">
        <v>93</v>
      </c>
      <c r="J9" s="24">
        <v>44</v>
      </c>
      <c r="K9" s="25">
        <v>1</v>
      </c>
      <c r="L9" s="19">
        <f>(I9+J9)</f>
        <v>137</v>
      </c>
      <c r="M9" s="12">
        <f>SUM(E9,I9)</f>
        <v>187</v>
      </c>
      <c r="N9" s="13">
        <f>SUM(F9,J9)</f>
        <v>80</v>
      </c>
      <c r="O9" s="7">
        <f>SUM(M9:N9)</f>
        <v>267</v>
      </c>
      <c r="P9" s="71">
        <f>SUM(G9,K9)</f>
        <v>2</v>
      </c>
      <c r="Q9" s="35"/>
    </row>
    <row r="10" spans="1:17" ht="17.100000000000001" customHeight="1" thickBot="1" x14ac:dyDescent="0.3">
      <c r="A10" s="58"/>
      <c r="B10" s="82"/>
      <c r="C10" s="98" t="s">
        <v>32</v>
      </c>
      <c r="D10" s="91" t="s">
        <v>34</v>
      </c>
      <c r="E10" s="9">
        <v>85</v>
      </c>
      <c r="F10" s="8">
        <v>36</v>
      </c>
      <c r="G10" s="17">
        <v>3</v>
      </c>
      <c r="H10" s="33">
        <f>(E10+F10)</f>
        <v>121</v>
      </c>
      <c r="I10" s="20">
        <v>80</v>
      </c>
      <c r="J10" s="21">
        <v>32</v>
      </c>
      <c r="K10" s="22">
        <v>4</v>
      </c>
      <c r="L10" s="33">
        <f>(I10+J10)</f>
        <v>112</v>
      </c>
      <c r="M10" s="14">
        <f>SUM(E10,I10)</f>
        <v>165</v>
      </c>
      <c r="N10" s="15">
        <f>SUM(F10,J10)</f>
        <v>68</v>
      </c>
      <c r="O10" s="10">
        <f>SUM(M10:N10)</f>
        <v>233</v>
      </c>
      <c r="P10" s="70">
        <f>SUM(G10,K10)</f>
        <v>7</v>
      </c>
      <c r="Q10" s="34"/>
    </row>
    <row r="11" spans="1:17" ht="17.100000000000001" customHeight="1" x14ac:dyDescent="0.25">
      <c r="A11" s="59" t="s">
        <v>36</v>
      </c>
      <c r="B11" s="79" t="s">
        <v>35</v>
      </c>
      <c r="C11" s="88" t="s">
        <v>32</v>
      </c>
      <c r="D11" s="89" t="s">
        <v>33</v>
      </c>
      <c r="E11" s="6">
        <v>96</v>
      </c>
      <c r="F11" s="5">
        <v>50</v>
      </c>
      <c r="G11" s="16">
        <v>0</v>
      </c>
      <c r="H11" s="19">
        <f t="shared" ref="H11:H12" si="6">(E11+F11)</f>
        <v>146</v>
      </c>
      <c r="I11" s="23">
        <v>87</v>
      </c>
      <c r="J11" s="24">
        <v>42</v>
      </c>
      <c r="K11" s="25">
        <v>1</v>
      </c>
      <c r="L11" s="19">
        <f t="shared" ref="L11:L12" si="7">(I11+J11)</f>
        <v>129</v>
      </c>
      <c r="M11" s="12">
        <f t="shared" ref="M11:N12" si="8">SUM(E11,I11)</f>
        <v>183</v>
      </c>
      <c r="N11" s="13">
        <f t="shared" si="8"/>
        <v>92</v>
      </c>
      <c r="O11" s="7">
        <f t="shared" ref="O11:O12" si="9">SUM(M11:N11)</f>
        <v>275</v>
      </c>
      <c r="P11" s="71">
        <f t="shared" ref="P11:P12" si="10">SUM(G11,K11)</f>
        <v>1</v>
      </c>
      <c r="Q11" s="35"/>
    </row>
    <row r="12" spans="1:17" ht="17.100000000000001" customHeight="1" thickBot="1" x14ac:dyDescent="0.3">
      <c r="A12" s="58"/>
      <c r="B12" s="82"/>
      <c r="C12" s="96" t="s">
        <v>46</v>
      </c>
      <c r="D12" s="91" t="s">
        <v>33</v>
      </c>
      <c r="E12" s="9">
        <v>89</v>
      </c>
      <c r="F12" s="8">
        <v>45</v>
      </c>
      <c r="G12" s="17">
        <v>0</v>
      </c>
      <c r="H12" s="33">
        <f t="shared" si="6"/>
        <v>134</v>
      </c>
      <c r="I12" s="20">
        <v>86</v>
      </c>
      <c r="J12" s="21">
        <v>53</v>
      </c>
      <c r="K12" s="22">
        <v>2</v>
      </c>
      <c r="L12" s="33">
        <f t="shared" si="7"/>
        <v>139</v>
      </c>
      <c r="M12" s="14">
        <f t="shared" si="8"/>
        <v>175</v>
      </c>
      <c r="N12" s="15">
        <f t="shared" si="8"/>
        <v>98</v>
      </c>
      <c r="O12" s="10">
        <f t="shared" si="9"/>
        <v>273</v>
      </c>
      <c r="P12" s="70">
        <f t="shared" si="10"/>
        <v>2</v>
      </c>
      <c r="Q12" s="34"/>
    </row>
    <row r="13" spans="1:17" ht="17.100000000000001" customHeight="1" x14ac:dyDescent="0.25">
      <c r="A13" s="59" t="s">
        <v>37</v>
      </c>
      <c r="B13" s="79" t="s">
        <v>35</v>
      </c>
      <c r="C13" s="97" t="s">
        <v>46</v>
      </c>
      <c r="D13" s="89" t="s">
        <v>34</v>
      </c>
      <c r="E13" s="6">
        <v>94</v>
      </c>
      <c r="F13" s="5">
        <v>43</v>
      </c>
      <c r="G13" s="16">
        <v>1</v>
      </c>
      <c r="H13" s="19">
        <f>(E13+F13)</f>
        <v>137</v>
      </c>
      <c r="I13" s="23">
        <v>79</v>
      </c>
      <c r="J13" s="24">
        <v>43</v>
      </c>
      <c r="K13" s="25">
        <v>0</v>
      </c>
      <c r="L13" s="19">
        <f>(I13+J13)</f>
        <v>122</v>
      </c>
      <c r="M13" s="12">
        <f t="shared" ref="M13:N16" si="11">SUM(E13,I13)</f>
        <v>173</v>
      </c>
      <c r="N13" s="13">
        <f t="shared" si="11"/>
        <v>86</v>
      </c>
      <c r="O13" s="7">
        <f>SUM(M13:N13)</f>
        <v>259</v>
      </c>
      <c r="P13" s="71">
        <f>SUM(G13,K13)</f>
        <v>1</v>
      </c>
      <c r="Q13" s="35"/>
    </row>
    <row r="14" spans="1:17" ht="17.100000000000001" customHeight="1" thickBot="1" x14ac:dyDescent="0.3">
      <c r="A14" s="18"/>
      <c r="B14" s="82"/>
      <c r="C14" s="99" t="s">
        <v>32</v>
      </c>
      <c r="D14" s="91" t="s">
        <v>33</v>
      </c>
      <c r="E14" s="9">
        <v>85</v>
      </c>
      <c r="F14" s="8">
        <v>44</v>
      </c>
      <c r="G14" s="17">
        <v>3</v>
      </c>
      <c r="H14" s="33">
        <f>(E14+F14)</f>
        <v>129</v>
      </c>
      <c r="I14" s="20">
        <v>95</v>
      </c>
      <c r="J14" s="21">
        <v>34</v>
      </c>
      <c r="K14" s="22">
        <v>3</v>
      </c>
      <c r="L14" s="33">
        <f>(I14+J14)</f>
        <v>129</v>
      </c>
      <c r="M14" s="14">
        <f t="shared" si="11"/>
        <v>180</v>
      </c>
      <c r="N14" s="15">
        <f t="shared" si="11"/>
        <v>78</v>
      </c>
      <c r="O14" s="10">
        <f>SUM(M14:N14)</f>
        <v>258</v>
      </c>
      <c r="P14" s="70">
        <f>SUM(G14,K14)</f>
        <v>6</v>
      </c>
      <c r="Q14" s="34"/>
    </row>
    <row r="15" spans="1:17" ht="17.100000000000001" customHeight="1" x14ac:dyDescent="0.25">
      <c r="A15" s="59" t="s">
        <v>40</v>
      </c>
      <c r="B15" s="79" t="s">
        <v>39</v>
      </c>
      <c r="C15" s="88" t="s">
        <v>38</v>
      </c>
      <c r="D15" s="89" t="s">
        <v>33</v>
      </c>
      <c r="E15" s="6">
        <v>89</v>
      </c>
      <c r="F15" s="5">
        <v>26</v>
      </c>
      <c r="G15" s="16">
        <v>6</v>
      </c>
      <c r="H15" s="19">
        <f>(E15+F15)</f>
        <v>115</v>
      </c>
      <c r="I15" s="23">
        <v>90</v>
      </c>
      <c r="J15" s="24">
        <v>52</v>
      </c>
      <c r="K15" s="25">
        <v>1</v>
      </c>
      <c r="L15" s="19">
        <f>(I15+J15)</f>
        <v>142</v>
      </c>
      <c r="M15" s="12">
        <f t="shared" si="11"/>
        <v>179</v>
      </c>
      <c r="N15" s="13">
        <f t="shared" si="11"/>
        <v>78</v>
      </c>
      <c r="O15" s="7">
        <f>SUM(M15:N15)</f>
        <v>257</v>
      </c>
      <c r="P15" s="71">
        <f>SUM(G15,K15)</f>
        <v>7</v>
      </c>
      <c r="Q15" s="35"/>
    </row>
    <row r="16" spans="1:17" ht="17.100000000000001" customHeight="1" thickBot="1" x14ac:dyDescent="0.3">
      <c r="A16" s="18"/>
      <c r="B16" s="82"/>
      <c r="C16" s="92" t="s">
        <v>38</v>
      </c>
      <c r="D16" s="91" t="s">
        <v>34</v>
      </c>
      <c r="E16" s="36">
        <v>86</v>
      </c>
      <c r="F16" s="37">
        <v>32</v>
      </c>
      <c r="G16" s="38">
        <v>2</v>
      </c>
      <c r="H16" s="33">
        <f>(E16+F16)</f>
        <v>118</v>
      </c>
      <c r="I16" s="39">
        <v>80</v>
      </c>
      <c r="J16" s="40">
        <v>35</v>
      </c>
      <c r="K16" s="41">
        <v>3</v>
      </c>
      <c r="L16" s="33">
        <f>(I16+J16)</f>
        <v>115</v>
      </c>
      <c r="M16" s="42">
        <f t="shared" si="11"/>
        <v>166</v>
      </c>
      <c r="N16" s="43">
        <f t="shared" si="11"/>
        <v>67</v>
      </c>
      <c r="O16" s="44">
        <f>SUM(M16:N16)</f>
        <v>233</v>
      </c>
      <c r="P16" s="72">
        <f>SUM(G16,K16)</f>
        <v>5</v>
      </c>
      <c r="Q16" s="35"/>
    </row>
    <row r="17" spans="1:16" ht="16.5" customHeight="1" x14ac:dyDescent="0.25">
      <c r="A17" s="59" t="s">
        <v>41</v>
      </c>
      <c r="B17" s="79" t="s">
        <v>39</v>
      </c>
      <c r="C17" s="60" t="s">
        <v>38</v>
      </c>
      <c r="D17" s="89" t="s">
        <v>33</v>
      </c>
      <c r="E17" s="6">
        <v>89</v>
      </c>
      <c r="F17" s="5">
        <v>43</v>
      </c>
      <c r="G17" s="16">
        <v>2</v>
      </c>
      <c r="H17" s="19">
        <f t="shared" ref="H17:H21" si="12">(E17+F17)</f>
        <v>132</v>
      </c>
      <c r="I17" s="23">
        <v>92</v>
      </c>
      <c r="J17" s="24">
        <v>26</v>
      </c>
      <c r="K17" s="25">
        <v>5</v>
      </c>
      <c r="L17" s="19">
        <f t="shared" ref="L17:L21" si="13">(I17+J17)</f>
        <v>118</v>
      </c>
      <c r="M17" s="12">
        <f t="shared" ref="M17:N20" si="14">SUM(E17,I17)</f>
        <v>181</v>
      </c>
      <c r="N17" s="13">
        <f t="shared" si="14"/>
        <v>69</v>
      </c>
      <c r="O17" s="7">
        <f t="shared" ref="O17:O21" si="15">SUM(M17:N17)</f>
        <v>250</v>
      </c>
      <c r="P17" s="71">
        <f t="shared" ref="P17:P21" si="16">SUM(G17,K17)</f>
        <v>7</v>
      </c>
    </row>
    <row r="18" spans="1:16" ht="16.5" customHeight="1" thickBot="1" x14ac:dyDescent="0.3">
      <c r="A18" s="58"/>
      <c r="B18" s="82"/>
      <c r="C18" s="62" t="s">
        <v>38</v>
      </c>
      <c r="D18" s="87" t="s">
        <v>34</v>
      </c>
      <c r="E18" s="9">
        <v>85</v>
      </c>
      <c r="F18" s="8">
        <v>26</v>
      </c>
      <c r="G18" s="17">
        <v>7</v>
      </c>
      <c r="H18" s="33">
        <f t="shared" si="12"/>
        <v>111</v>
      </c>
      <c r="I18" s="20">
        <v>104</v>
      </c>
      <c r="J18" s="21">
        <v>31</v>
      </c>
      <c r="K18" s="22">
        <v>7</v>
      </c>
      <c r="L18" s="33">
        <f t="shared" si="13"/>
        <v>135</v>
      </c>
      <c r="M18" s="14">
        <f t="shared" si="14"/>
        <v>189</v>
      </c>
      <c r="N18" s="15">
        <f t="shared" si="14"/>
        <v>57</v>
      </c>
      <c r="O18" s="10">
        <f t="shared" si="15"/>
        <v>246</v>
      </c>
      <c r="P18" s="70">
        <f t="shared" si="16"/>
        <v>14</v>
      </c>
    </row>
    <row r="19" spans="1:16" ht="16.5" customHeight="1" x14ac:dyDescent="0.25">
      <c r="A19" s="26" t="s">
        <v>42</v>
      </c>
      <c r="B19" s="79" t="s">
        <v>39</v>
      </c>
      <c r="C19" s="60" t="s">
        <v>38</v>
      </c>
      <c r="D19" s="89" t="s">
        <v>34</v>
      </c>
      <c r="E19" s="6">
        <v>83</v>
      </c>
      <c r="F19" s="5">
        <v>61</v>
      </c>
      <c r="G19" s="16">
        <v>0</v>
      </c>
      <c r="H19" s="19">
        <f t="shared" si="12"/>
        <v>144</v>
      </c>
      <c r="I19" s="23">
        <v>82</v>
      </c>
      <c r="J19" s="24">
        <v>44</v>
      </c>
      <c r="K19" s="25">
        <v>4</v>
      </c>
      <c r="L19" s="19">
        <f t="shared" si="13"/>
        <v>126</v>
      </c>
      <c r="M19" s="12">
        <f t="shared" si="14"/>
        <v>165</v>
      </c>
      <c r="N19" s="13">
        <f t="shared" si="14"/>
        <v>105</v>
      </c>
      <c r="O19" s="7">
        <f t="shared" si="15"/>
        <v>270</v>
      </c>
      <c r="P19" s="71">
        <f t="shared" si="16"/>
        <v>4</v>
      </c>
    </row>
    <row r="20" spans="1:16" ht="16.5" customHeight="1" thickBot="1" x14ac:dyDescent="0.3">
      <c r="A20" s="18"/>
      <c r="B20" s="82"/>
      <c r="C20" s="62" t="s">
        <v>38</v>
      </c>
      <c r="D20" s="87" t="s">
        <v>33</v>
      </c>
      <c r="E20" s="9">
        <v>90</v>
      </c>
      <c r="F20" s="8">
        <v>36</v>
      </c>
      <c r="G20" s="17">
        <v>0</v>
      </c>
      <c r="H20" s="33">
        <f t="shared" si="12"/>
        <v>126</v>
      </c>
      <c r="I20" s="20">
        <v>89</v>
      </c>
      <c r="J20" s="21">
        <v>43</v>
      </c>
      <c r="K20" s="22">
        <v>4</v>
      </c>
      <c r="L20" s="33">
        <f t="shared" si="13"/>
        <v>132</v>
      </c>
      <c r="M20" s="14">
        <f t="shared" si="14"/>
        <v>179</v>
      </c>
      <c r="N20" s="15">
        <f t="shared" si="14"/>
        <v>79</v>
      </c>
      <c r="O20" s="10">
        <f t="shared" si="15"/>
        <v>258</v>
      </c>
      <c r="P20" s="70">
        <f t="shared" si="16"/>
        <v>4</v>
      </c>
    </row>
    <row r="21" spans="1:16" ht="16.5" customHeight="1" x14ac:dyDescent="0.25">
      <c r="A21" s="59" t="s">
        <v>43</v>
      </c>
      <c r="B21" s="79" t="s">
        <v>39</v>
      </c>
      <c r="C21" s="60" t="s">
        <v>38</v>
      </c>
      <c r="D21" s="89" t="s">
        <v>33</v>
      </c>
      <c r="E21" s="6">
        <v>83</v>
      </c>
      <c r="F21" s="5">
        <v>43</v>
      </c>
      <c r="G21" s="16">
        <v>2</v>
      </c>
      <c r="H21" s="19">
        <f t="shared" si="12"/>
        <v>126</v>
      </c>
      <c r="I21" s="23">
        <v>89</v>
      </c>
      <c r="J21" s="24">
        <v>31</v>
      </c>
      <c r="K21" s="25">
        <v>2</v>
      </c>
      <c r="L21" s="19">
        <f t="shared" si="13"/>
        <v>120</v>
      </c>
      <c r="M21" s="12">
        <f t="shared" ref="M21:N21" si="17">SUM(E21,I21)</f>
        <v>172</v>
      </c>
      <c r="N21" s="13">
        <f t="shared" si="17"/>
        <v>74</v>
      </c>
      <c r="O21" s="7">
        <f t="shared" si="15"/>
        <v>246</v>
      </c>
      <c r="P21" s="71">
        <f t="shared" si="16"/>
        <v>4</v>
      </c>
    </row>
    <row r="22" spans="1:16" ht="16.5" customHeight="1" thickBot="1" x14ac:dyDescent="0.3">
      <c r="A22" s="18"/>
      <c r="B22" s="82"/>
      <c r="C22" s="62" t="s">
        <v>38</v>
      </c>
      <c r="D22" s="87" t="s">
        <v>34</v>
      </c>
      <c r="E22" s="36">
        <v>86</v>
      </c>
      <c r="F22" s="37">
        <v>34</v>
      </c>
      <c r="G22" s="38">
        <v>1</v>
      </c>
      <c r="H22" s="33">
        <f t="shared" ref="H22:H28" si="18">(E22+F22)</f>
        <v>120</v>
      </c>
      <c r="I22" s="39">
        <v>89</v>
      </c>
      <c r="J22" s="40">
        <v>35</v>
      </c>
      <c r="K22" s="41">
        <v>3</v>
      </c>
      <c r="L22" s="33">
        <f t="shared" ref="L22:L28" si="19">(I22+J22)</f>
        <v>124</v>
      </c>
      <c r="M22" s="42">
        <f t="shared" ref="M22:M28" si="20">SUM(E22,I22)</f>
        <v>175</v>
      </c>
      <c r="N22" s="43">
        <f t="shared" ref="N22:N28" si="21">SUM(F22,J22)</f>
        <v>69</v>
      </c>
      <c r="O22" s="44">
        <f t="shared" ref="O22:O28" si="22">SUM(M22:N22)</f>
        <v>244</v>
      </c>
      <c r="P22" s="72">
        <f t="shared" ref="P22:P28" si="23">SUM(G22,K22)</f>
        <v>4</v>
      </c>
    </row>
    <row r="23" spans="1:16" ht="16.5" customHeight="1" x14ac:dyDescent="0.25">
      <c r="A23" s="59" t="s">
        <v>44</v>
      </c>
      <c r="B23" s="81" t="s">
        <v>45</v>
      </c>
      <c r="C23" s="88" t="s">
        <v>46</v>
      </c>
      <c r="D23" s="89" t="s">
        <v>33</v>
      </c>
      <c r="E23" s="6">
        <v>75</v>
      </c>
      <c r="F23" s="5">
        <v>44</v>
      </c>
      <c r="G23" s="16">
        <v>2</v>
      </c>
      <c r="H23" s="19">
        <f>(E23+F23)</f>
        <v>119</v>
      </c>
      <c r="I23" s="23">
        <v>88</v>
      </c>
      <c r="J23" s="24">
        <v>35</v>
      </c>
      <c r="K23" s="25">
        <v>3</v>
      </c>
      <c r="L23" s="19">
        <f>(I23+J23)</f>
        <v>123</v>
      </c>
      <c r="M23" s="12">
        <f>SUM(E23,I23)</f>
        <v>163</v>
      </c>
      <c r="N23" s="13">
        <f>SUM(F23,J23)</f>
        <v>79</v>
      </c>
      <c r="O23" s="7">
        <f>SUM(M23:N23)</f>
        <v>242</v>
      </c>
      <c r="P23" s="71">
        <f>SUM(G23,K23)</f>
        <v>5</v>
      </c>
    </row>
    <row r="24" spans="1:16" ht="16.5" customHeight="1" thickBot="1" x14ac:dyDescent="0.3">
      <c r="A24" s="58"/>
      <c r="B24" s="82"/>
      <c r="C24" s="92" t="s">
        <v>46</v>
      </c>
      <c r="D24" s="87" t="s">
        <v>34</v>
      </c>
      <c r="E24" s="9">
        <v>90</v>
      </c>
      <c r="F24" s="8">
        <v>34</v>
      </c>
      <c r="G24" s="17">
        <v>2</v>
      </c>
      <c r="H24" s="33">
        <f>(E24+F24)</f>
        <v>124</v>
      </c>
      <c r="I24" s="20">
        <v>82</v>
      </c>
      <c r="J24" s="21">
        <v>36</v>
      </c>
      <c r="K24" s="22">
        <v>3</v>
      </c>
      <c r="L24" s="33">
        <f>(I24+J24)</f>
        <v>118</v>
      </c>
      <c r="M24" s="14">
        <f>SUM(E24,I24)</f>
        <v>172</v>
      </c>
      <c r="N24" s="15">
        <f>SUM(F24,J24)</f>
        <v>70</v>
      </c>
      <c r="O24" s="10">
        <f>SUM(M24:N24)</f>
        <v>242</v>
      </c>
      <c r="P24" s="70">
        <f>SUM(G24,K24)</f>
        <v>5</v>
      </c>
    </row>
    <row r="25" spans="1:16" ht="16.5" customHeight="1" x14ac:dyDescent="0.25">
      <c r="A25" s="26" t="s">
        <v>47</v>
      </c>
      <c r="B25" s="81" t="s">
        <v>45</v>
      </c>
      <c r="C25" s="88" t="s">
        <v>46</v>
      </c>
      <c r="D25" s="89" t="s">
        <v>34</v>
      </c>
      <c r="E25" s="6">
        <v>92</v>
      </c>
      <c r="F25" s="5">
        <v>26</v>
      </c>
      <c r="G25" s="16">
        <v>6</v>
      </c>
      <c r="H25" s="19">
        <f t="shared" ref="H25:H27" si="24">(E25+F25)</f>
        <v>118</v>
      </c>
      <c r="I25" s="23">
        <v>85</v>
      </c>
      <c r="J25" s="24">
        <v>36</v>
      </c>
      <c r="K25" s="25">
        <v>5</v>
      </c>
      <c r="L25" s="19">
        <f t="shared" ref="L25:L27" si="25">(I25+J25)</f>
        <v>121</v>
      </c>
      <c r="M25" s="12">
        <f t="shared" ref="M25:N26" si="26">SUM(E25,I25)</f>
        <v>177</v>
      </c>
      <c r="N25" s="13">
        <f t="shared" si="26"/>
        <v>62</v>
      </c>
      <c r="O25" s="7">
        <f t="shared" ref="O25:O27" si="27">SUM(M25:N25)</f>
        <v>239</v>
      </c>
      <c r="P25" s="71">
        <f t="shared" ref="P25:P27" si="28">SUM(G25,K25)</f>
        <v>11</v>
      </c>
    </row>
    <row r="26" spans="1:16" ht="16.5" customHeight="1" thickBot="1" x14ac:dyDescent="0.3">
      <c r="A26" s="18"/>
      <c r="B26" s="82"/>
      <c r="C26" s="92" t="s">
        <v>46</v>
      </c>
      <c r="D26" s="87" t="s">
        <v>33</v>
      </c>
      <c r="E26" s="9">
        <v>76</v>
      </c>
      <c r="F26" s="8">
        <v>35</v>
      </c>
      <c r="G26" s="17">
        <v>3</v>
      </c>
      <c r="H26" s="33">
        <f t="shared" si="24"/>
        <v>111</v>
      </c>
      <c r="I26" s="20">
        <v>83</v>
      </c>
      <c r="J26" s="21">
        <v>34</v>
      </c>
      <c r="K26" s="22">
        <v>1</v>
      </c>
      <c r="L26" s="33">
        <f t="shared" si="25"/>
        <v>117</v>
      </c>
      <c r="M26" s="14">
        <f t="shared" si="26"/>
        <v>159</v>
      </c>
      <c r="N26" s="15">
        <f t="shared" si="26"/>
        <v>69</v>
      </c>
      <c r="O26" s="10">
        <f t="shared" si="27"/>
        <v>228</v>
      </c>
      <c r="P26" s="70">
        <f t="shared" si="28"/>
        <v>4</v>
      </c>
    </row>
    <row r="27" spans="1:16" ht="16.5" customHeight="1" x14ac:dyDescent="0.25">
      <c r="A27" s="59" t="s">
        <v>48</v>
      </c>
      <c r="B27" s="81" t="s">
        <v>49</v>
      </c>
      <c r="C27" s="88" t="s">
        <v>52</v>
      </c>
      <c r="D27" s="89" t="s">
        <v>34</v>
      </c>
      <c r="E27" s="6">
        <v>88</v>
      </c>
      <c r="F27" s="5">
        <v>35</v>
      </c>
      <c r="G27" s="16">
        <v>4</v>
      </c>
      <c r="H27" s="19">
        <f>(E27+F27)</f>
        <v>123</v>
      </c>
      <c r="I27" s="23">
        <v>81</v>
      </c>
      <c r="J27" s="24">
        <v>35</v>
      </c>
      <c r="K27" s="25">
        <v>2</v>
      </c>
      <c r="L27" s="19">
        <f>(I27+J27)</f>
        <v>116</v>
      </c>
      <c r="M27" s="12">
        <f>SUM(E27,I27)</f>
        <v>169</v>
      </c>
      <c r="N27" s="13">
        <f>SUM(F27,J27)</f>
        <v>70</v>
      </c>
      <c r="O27" s="7">
        <f>SUM(M27:N27)</f>
        <v>239</v>
      </c>
      <c r="P27" s="71">
        <f t="shared" si="28"/>
        <v>6</v>
      </c>
    </row>
    <row r="28" spans="1:16" ht="16.5" customHeight="1" thickBot="1" x14ac:dyDescent="0.3">
      <c r="A28" s="18"/>
      <c r="B28" s="82"/>
      <c r="C28" s="92" t="s">
        <v>52</v>
      </c>
      <c r="D28" s="87" t="s">
        <v>33</v>
      </c>
      <c r="E28" s="36">
        <v>91</v>
      </c>
      <c r="F28" s="37">
        <v>36</v>
      </c>
      <c r="G28" s="38">
        <v>2</v>
      </c>
      <c r="H28" s="33">
        <f>(E28+F28)</f>
        <v>127</v>
      </c>
      <c r="I28" s="39">
        <v>77</v>
      </c>
      <c r="J28" s="40">
        <v>34</v>
      </c>
      <c r="K28" s="41">
        <v>5</v>
      </c>
      <c r="L28" s="33">
        <f>(I28+J28)</f>
        <v>111</v>
      </c>
      <c r="M28" s="42">
        <f>SUM(E28,I28)</f>
        <v>168</v>
      </c>
      <c r="N28" s="43">
        <f>SUM(F28,J28)</f>
        <v>70</v>
      </c>
      <c r="O28" s="44">
        <f>SUM(M28:N28)</f>
        <v>238</v>
      </c>
      <c r="P28" s="72">
        <f t="shared" si="23"/>
        <v>7</v>
      </c>
    </row>
    <row r="29" spans="1:16" ht="16.5" customHeight="1" x14ac:dyDescent="0.25">
      <c r="A29" s="26" t="s">
        <v>50</v>
      </c>
      <c r="B29" s="81" t="s">
        <v>49</v>
      </c>
      <c r="C29" s="88" t="s">
        <v>52</v>
      </c>
      <c r="D29" s="86" t="s">
        <v>33</v>
      </c>
      <c r="E29" s="6">
        <v>96</v>
      </c>
      <c r="F29" s="5">
        <v>33</v>
      </c>
      <c r="G29" s="16">
        <v>3</v>
      </c>
      <c r="H29" s="19">
        <f t="shared" ref="H29:H36" si="29">(E29+F29)</f>
        <v>129</v>
      </c>
      <c r="I29" s="23">
        <v>63</v>
      </c>
      <c r="J29" s="24">
        <v>34</v>
      </c>
      <c r="K29" s="25">
        <v>5</v>
      </c>
      <c r="L29" s="19">
        <f t="shared" ref="L29:L36" si="30">(I29+J29)</f>
        <v>97</v>
      </c>
      <c r="M29" s="12">
        <f t="shared" ref="M29:M36" si="31">SUM(E29,I29)</f>
        <v>159</v>
      </c>
      <c r="N29" s="13">
        <f t="shared" ref="N29:N36" si="32">SUM(F29,J29)</f>
        <v>67</v>
      </c>
      <c r="O29" s="7">
        <f t="shared" ref="O29:O36" si="33">SUM(M29:N29)</f>
        <v>226</v>
      </c>
      <c r="P29" s="71">
        <f t="shared" ref="P29:P36" si="34">SUM(G29,K29)</f>
        <v>8</v>
      </c>
    </row>
    <row r="30" spans="1:16" ht="16.5" customHeight="1" thickBot="1" x14ac:dyDescent="0.3">
      <c r="A30" s="18"/>
      <c r="B30" s="82"/>
      <c r="C30" s="92" t="s">
        <v>52</v>
      </c>
      <c r="D30" s="87" t="s">
        <v>34</v>
      </c>
      <c r="E30" s="9">
        <v>85</v>
      </c>
      <c r="F30" s="8">
        <v>18</v>
      </c>
      <c r="G30" s="17">
        <v>7</v>
      </c>
      <c r="H30" s="33">
        <f t="shared" si="29"/>
        <v>103</v>
      </c>
      <c r="I30" s="20">
        <v>61</v>
      </c>
      <c r="J30" s="21">
        <v>34</v>
      </c>
      <c r="K30" s="22">
        <v>3</v>
      </c>
      <c r="L30" s="33">
        <f t="shared" si="30"/>
        <v>95</v>
      </c>
      <c r="M30" s="14">
        <f t="shared" si="31"/>
        <v>146</v>
      </c>
      <c r="N30" s="15">
        <f t="shared" si="32"/>
        <v>52</v>
      </c>
      <c r="O30" s="10">
        <f t="shared" si="33"/>
        <v>198</v>
      </c>
      <c r="P30" s="70">
        <f t="shared" si="34"/>
        <v>10</v>
      </c>
    </row>
    <row r="31" spans="1:16" ht="16.5" customHeight="1" x14ac:dyDescent="0.25">
      <c r="A31" s="59" t="s">
        <v>57</v>
      </c>
      <c r="B31" s="81" t="s">
        <v>49</v>
      </c>
      <c r="C31" s="88" t="s">
        <v>52</v>
      </c>
      <c r="D31" s="86" t="s">
        <v>34</v>
      </c>
      <c r="E31" s="6">
        <v>80</v>
      </c>
      <c r="F31" s="5">
        <v>17</v>
      </c>
      <c r="G31" s="16">
        <v>9</v>
      </c>
      <c r="H31" s="19">
        <f t="shared" si="29"/>
        <v>97</v>
      </c>
      <c r="I31" s="23">
        <v>77</v>
      </c>
      <c r="J31" s="24">
        <v>41</v>
      </c>
      <c r="K31" s="25">
        <v>3</v>
      </c>
      <c r="L31" s="19">
        <f t="shared" si="30"/>
        <v>118</v>
      </c>
      <c r="M31" s="12">
        <f t="shared" si="31"/>
        <v>157</v>
      </c>
      <c r="N31" s="13">
        <f t="shared" si="32"/>
        <v>58</v>
      </c>
      <c r="O31" s="7">
        <f t="shared" si="33"/>
        <v>215</v>
      </c>
      <c r="P31" s="71">
        <f t="shared" si="34"/>
        <v>12</v>
      </c>
    </row>
    <row r="32" spans="1:16" ht="16.5" customHeight="1" thickBot="1" x14ac:dyDescent="0.3">
      <c r="A32" s="18"/>
      <c r="B32" s="82"/>
      <c r="C32" s="92" t="s">
        <v>52</v>
      </c>
      <c r="D32" s="87"/>
      <c r="E32" s="36"/>
      <c r="F32" s="37"/>
      <c r="G32" s="38"/>
      <c r="H32" s="33">
        <f t="shared" si="29"/>
        <v>0</v>
      </c>
      <c r="I32" s="39"/>
      <c r="J32" s="40"/>
      <c r="K32" s="41"/>
      <c r="L32" s="33">
        <f t="shared" si="30"/>
        <v>0</v>
      </c>
      <c r="M32" s="42">
        <f t="shared" si="31"/>
        <v>0</v>
      </c>
      <c r="N32" s="43">
        <f t="shared" si="32"/>
        <v>0</v>
      </c>
      <c r="O32" s="44">
        <f t="shared" si="33"/>
        <v>0</v>
      </c>
      <c r="P32" s="72">
        <f t="shared" si="34"/>
        <v>0</v>
      </c>
    </row>
    <row r="33" spans="1:16" ht="16.5" customHeight="1" x14ac:dyDescent="0.25">
      <c r="A33" s="59" t="s">
        <v>51</v>
      </c>
      <c r="B33" s="81" t="s">
        <v>49</v>
      </c>
      <c r="C33" s="88" t="s">
        <v>52</v>
      </c>
      <c r="D33" s="89" t="s">
        <v>33</v>
      </c>
      <c r="E33" s="6">
        <v>91</v>
      </c>
      <c r="F33" s="5">
        <v>36</v>
      </c>
      <c r="G33" s="16">
        <v>4</v>
      </c>
      <c r="H33" s="19">
        <f>(E33+F33)</f>
        <v>127</v>
      </c>
      <c r="I33" s="23">
        <v>77</v>
      </c>
      <c r="J33" s="24">
        <v>45</v>
      </c>
      <c r="K33" s="25">
        <v>1</v>
      </c>
      <c r="L33" s="19">
        <f>(I33+J33)</f>
        <v>122</v>
      </c>
      <c r="M33" s="12">
        <f>SUM(E33,I33)</f>
        <v>168</v>
      </c>
      <c r="N33" s="13">
        <f>SUM(F33,J33)</f>
        <v>81</v>
      </c>
      <c r="O33" s="7">
        <f>SUM(M33:N33)</f>
        <v>249</v>
      </c>
      <c r="P33" s="71">
        <f>SUM(G33,K33)</f>
        <v>5</v>
      </c>
    </row>
    <row r="34" spans="1:16" ht="16.5" customHeight="1" thickBot="1" x14ac:dyDescent="0.3">
      <c r="A34" s="58"/>
      <c r="B34" s="82"/>
      <c r="C34" s="92" t="s">
        <v>52</v>
      </c>
      <c r="D34" s="87" t="s">
        <v>34</v>
      </c>
      <c r="E34" s="9">
        <v>87</v>
      </c>
      <c r="F34" s="8">
        <v>27</v>
      </c>
      <c r="G34" s="17">
        <v>6</v>
      </c>
      <c r="H34" s="33">
        <f>(E34+F34)</f>
        <v>114</v>
      </c>
      <c r="I34" s="20">
        <v>87</v>
      </c>
      <c r="J34" s="21">
        <v>35</v>
      </c>
      <c r="K34" s="22">
        <v>4</v>
      </c>
      <c r="L34" s="33">
        <f>(I34+J34)</f>
        <v>122</v>
      </c>
      <c r="M34" s="14">
        <f>SUM(E34,I34)</f>
        <v>174</v>
      </c>
      <c r="N34" s="15">
        <f>SUM(F34,J34)</f>
        <v>62</v>
      </c>
      <c r="O34" s="10">
        <f>SUM(M34:N34)</f>
        <v>236</v>
      </c>
      <c r="P34" s="70">
        <f>SUM(G34,K34)</f>
        <v>10</v>
      </c>
    </row>
    <row r="35" spans="1:16" ht="16.5" customHeight="1" x14ac:dyDescent="0.25">
      <c r="A35" s="26" t="s">
        <v>53</v>
      </c>
      <c r="B35" s="81" t="s">
        <v>56</v>
      </c>
      <c r="C35" s="88" t="s">
        <v>52</v>
      </c>
      <c r="D35" s="86" t="s">
        <v>33</v>
      </c>
      <c r="E35" s="6">
        <v>85</v>
      </c>
      <c r="F35" s="5">
        <v>27</v>
      </c>
      <c r="G35" s="16">
        <v>5</v>
      </c>
      <c r="H35" s="19">
        <f t="shared" si="29"/>
        <v>112</v>
      </c>
      <c r="I35" s="23">
        <v>94</v>
      </c>
      <c r="J35" s="24">
        <v>35</v>
      </c>
      <c r="K35" s="25">
        <v>2</v>
      </c>
      <c r="L35" s="19">
        <f t="shared" si="30"/>
        <v>129</v>
      </c>
      <c r="M35" s="12">
        <f t="shared" si="31"/>
        <v>179</v>
      </c>
      <c r="N35" s="13">
        <f t="shared" si="32"/>
        <v>62</v>
      </c>
      <c r="O35" s="7">
        <f t="shared" si="33"/>
        <v>241</v>
      </c>
      <c r="P35" s="71">
        <f t="shared" si="34"/>
        <v>7</v>
      </c>
    </row>
    <row r="36" spans="1:16" ht="16.5" customHeight="1" thickBot="1" x14ac:dyDescent="0.3">
      <c r="A36" s="18"/>
      <c r="B36" s="82"/>
      <c r="C36" s="92" t="s">
        <v>52</v>
      </c>
      <c r="D36" s="87" t="s">
        <v>34</v>
      </c>
      <c r="E36" s="36">
        <v>73</v>
      </c>
      <c r="F36" s="37">
        <v>45</v>
      </c>
      <c r="G36" s="38">
        <v>1</v>
      </c>
      <c r="H36" s="33">
        <f t="shared" si="29"/>
        <v>118</v>
      </c>
      <c r="I36" s="39">
        <v>81</v>
      </c>
      <c r="J36" s="40">
        <v>24</v>
      </c>
      <c r="K36" s="41">
        <v>6</v>
      </c>
      <c r="L36" s="33">
        <f t="shared" si="30"/>
        <v>105</v>
      </c>
      <c r="M36" s="42">
        <f t="shared" si="31"/>
        <v>154</v>
      </c>
      <c r="N36" s="43">
        <f t="shared" si="32"/>
        <v>69</v>
      </c>
      <c r="O36" s="44">
        <f t="shared" si="33"/>
        <v>223</v>
      </c>
      <c r="P36" s="72">
        <f t="shared" si="34"/>
        <v>7</v>
      </c>
    </row>
    <row r="37" spans="1:16" ht="16.5" customHeight="1" x14ac:dyDescent="0.25">
      <c r="A37" s="90" t="s">
        <v>54</v>
      </c>
      <c r="B37" s="81" t="s">
        <v>56</v>
      </c>
      <c r="C37" s="88" t="s">
        <v>52</v>
      </c>
      <c r="D37" s="86" t="s">
        <v>33</v>
      </c>
      <c r="E37" s="6">
        <v>68</v>
      </c>
      <c r="F37" s="5">
        <v>35</v>
      </c>
      <c r="G37" s="16">
        <v>8</v>
      </c>
      <c r="H37" s="19">
        <f>(E37+F37)</f>
        <v>103</v>
      </c>
      <c r="I37" s="23">
        <v>72</v>
      </c>
      <c r="J37" s="24">
        <v>25</v>
      </c>
      <c r="K37" s="25">
        <v>5</v>
      </c>
      <c r="L37" s="19">
        <f>(I37+J37)</f>
        <v>97</v>
      </c>
      <c r="M37" s="12">
        <f>SUM(E37,I37)</f>
        <v>140</v>
      </c>
      <c r="N37" s="13">
        <f>SUM(F37,J37)</f>
        <v>60</v>
      </c>
      <c r="O37" s="7">
        <f>SUM(M37:N37)</f>
        <v>200</v>
      </c>
      <c r="P37" s="71">
        <f>SUM(G37,K37)</f>
        <v>13</v>
      </c>
    </row>
    <row r="38" spans="1:16" ht="16.5" customHeight="1" thickBot="1" x14ac:dyDescent="0.3">
      <c r="A38" s="58"/>
      <c r="B38" s="82"/>
      <c r="C38" s="92" t="s">
        <v>52</v>
      </c>
      <c r="D38" s="87" t="s">
        <v>34</v>
      </c>
      <c r="E38" s="9">
        <v>75</v>
      </c>
      <c r="F38" s="8">
        <v>26</v>
      </c>
      <c r="G38" s="17">
        <v>6</v>
      </c>
      <c r="H38" s="33">
        <f>(E38+F38)</f>
        <v>101</v>
      </c>
      <c r="I38" s="20">
        <v>76</v>
      </c>
      <c r="J38" s="21">
        <v>17</v>
      </c>
      <c r="K38" s="22">
        <v>10</v>
      </c>
      <c r="L38" s="33">
        <f>(I38+J38)</f>
        <v>93</v>
      </c>
      <c r="M38" s="14">
        <f>SUM(E38,I38)</f>
        <v>151</v>
      </c>
      <c r="N38" s="15">
        <f>SUM(F38,J38)</f>
        <v>43</v>
      </c>
      <c r="O38" s="10">
        <f>SUM(M38:N38)</f>
        <v>194</v>
      </c>
      <c r="P38" s="70">
        <f>SUM(G38,K38)</f>
        <v>16</v>
      </c>
    </row>
    <row r="39" spans="1:16" ht="16.5" customHeight="1" x14ac:dyDescent="0.25">
      <c r="A39" s="26" t="s">
        <v>55</v>
      </c>
      <c r="B39" s="81" t="s">
        <v>56</v>
      </c>
      <c r="C39" s="88" t="s">
        <v>52</v>
      </c>
      <c r="D39" s="86" t="s">
        <v>33</v>
      </c>
      <c r="E39" s="6">
        <v>82</v>
      </c>
      <c r="F39" s="5">
        <v>37</v>
      </c>
      <c r="G39" s="16">
        <v>0</v>
      </c>
      <c r="H39" s="19">
        <f>(E39+F39)</f>
        <v>119</v>
      </c>
      <c r="I39" s="23">
        <v>82</v>
      </c>
      <c r="J39" s="24">
        <v>41</v>
      </c>
      <c r="K39" s="25">
        <v>1</v>
      </c>
      <c r="L39" s="19">
        <f>(I39+J39)</f>
        <v>123</v>
      </c>
      <c r="M39" s="12">
        <f>SUM(E39,I39)</f>
        <v>164</v>
      </c>
      <c r="N39" s="13">
        <f>SUM(F39,J39)</f>
        <v>78</v>
      </c>
      <c r="O39" s="7">
        <f>SUM(M39:N39)</f>
        <v>242</v>
      </c>
      <c r="P39" s="71">
        <f>SUM(G39,K39)</f>
        <v>1</v>
      </c>
    </row>
    <row r="40" spans="1:16" ht="16.5" customHeight="1" thickBot="1" x14ac:dyDescent="0.3">
      <c r="A40" s="18"/>
      <c r="B40" s="82"/>
      <c r="C40" s="92" t="s">
        <v>52</v>
      </c>
      <c r="D40" s="87" t="s">
        <v>33</v>
      </c>
      <c r="E40" s="9">
        <v>74</v>
      </c>
      <c r="F40" s="8">
        <v>15</v>
      </c>
      <c r="G40" s="17">
        <v>9</v>
      </c>
      <c r="H40" s="33">
        <f>(E40+F40)</f>
        <v>89</v>
      </c>
      <c r="I40" s="20">
        <v>81</v>
      </c>
      <c r="J40" s="21">
        <v>16</v>
      </c>
      <c r="K40" s="22">
        <v>7</v>
      </c>
      <c r="L40" s="33">
        <f>(I40+J40)</f>
        <v>97</v>
      </c>
      <c r="M40" s="14">
        <f>SUM(E40,I40)</f>
        <v>155</v>
      </c>
      <c r="N40" s="15">
        <f>SUM(F40,J40)</f>
        <v>31</v>
      </c>
      <c r="O40" s="10">
        <f>SUM(M40:N40)</f>
        <v>186</v>
      </c>
      <c r="P40" s="70">
        <f>SUM(G40,K40)</f>
        <v>16</v>
      </c>
    </row>
  </sheetData>
  <sortState ref="D33:P34">
    <sortCondition descending="1" ref="O33:O34"/>
  </sortState>
  <mergeCells count="5">
    <mergeCell ref="M5:P5"/>
    <mergeCell ref="A5:A6"/>
    <mergeCell ref="E5:H5"/>
    <mergeCell ref="I5:L5"/>
    <mergeCell ref="B5:B6"/>
  </mergeCells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6"/>
  <sheetViews>
    <sheetView workbookViewId="0">
      <selection activeCell="K23" sqref="K23"/>
    </sheetView>
  </sheetViews>
  <sheetFormatPr defaultRowHeight="12.75" x14ac:dyDescent="0.2"/>
  <cols>
    <col min="1" max="1" width="6.42578125" customWidth="1"/>
    <col min="2" max="3" width="24.5703125" customWidth="1"/>
    <col min="4" max="4" width="7" customWidth="1"/>
    <col min="6" max="6" width="8" customWidth="1"/>
    <col min="10" max="10" width="11.5703125" customWidth="1"/>
  </cols>
  <sheetData>
    <row r="2" spans="1:11" ht="20.25" x14ac:dyDescent="0.3">
      <c r="B2" s="95" t="s">
        <v>27</v>
      </c>
      <c r="C2" s="4"/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45" t="s">
        <v>59</v>
      </c>
      <c r="D4" s="45"/>
    </row>
    <row r="5" spans="1:11" ht="13.5" thickBot="1" x14ac:dyDescent="0.25"/>
    <row r="6" spans="1:11" ht="18.95" customHeight="1" thickBot="1" x14ac:dyDescent="0.25">
      <c r="A6" s="46" t="s">
        <v>9</v>
      </c>
      <c r="B6" s="52" t="s">
        <v>8</v>
      </c>
      <c r="C6" s="52" t="s">
        <v>25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11" ht="18.95" customHeight="1" x14ac:dyDescent="0.2">
      <c r="A7" s="47" t="s">
        <v>13</v>
      </c>
      <c r="B7" s="53" t="str">
        <f>Náhozy!A11</f>
        <v>Buček Milan</v>
      </c>
      <c r="C7" s="53" t="str">
        <f>Náhozy!B11</f>
        <v>Srkla</v>
      </c>
      <c r="D7" s="53">
        <f>Náhozy!M11</f>
        <v>183</v>
      </c>
      <c r="E7" s="53">
        <f>Náhozy!N11</f>
        <v>92</v>
      </c>
      <c r="F7" s="53">
        <f>Náhozy!P11</f>
        <v>1</v>
      </c>
      <c r="G7" s="50">
        <f>D7+E7</f>
        <v>275</v>
      </c>
      <c r="J7" s="78"/>
      <c r="K7" s="78"/>
    </row>
    <row r="8" spans="1:11" ht="18.95" customHeight="1" x14ac:dyDescent="0.2">
      <c r="A8" s="48" t="s">
        <v>14</v>
      </c>
      <c r="B8" s="54" t="str">
        <f>Náhozy!A19</f>
        <v>Caha Zdeněk</v>
      </c>
      <c r="C8" s="54" t="str">
        <f>Náhozy!B19</f>
        <v>Baskeťáci</v>
      </c>
      <c r="D8" s="85">
        <f>Náhozy!M19</f>
        <v>165</v>
      </c>
      <c r="E8" s="54">
        <f>Náhozy!N19</f>
        <v>105</v>
      </c>
      <c r="F8" s="54">
        <f>Náhozy!P19</f>
        <v>4</v>
      </c>
      <c r="G8" s="51">
        <f>D8+E8</f>
        <v>270</v>
      </c>
    </row>
    <row r="9" spans="1:11" ht="18.95" customHeight="1" x14ac:dyDescent="0.2">
      <c r="A9" s="48" t="s">
        <v>15</v>
      </c>
      <c r="B9" s="54" t="str">
        <f>Náhozy!A13</f>
        <v>Zajíc David</v>
      </c>
      <c r="C9" s="54" t="str">
        <f>Náhozy!B13</f>
        <v>Srkla</v>
      </c>
      <c r="D9" s="54">
        <f>Náhozy!M13</f>
        <v>173</v>
      </c>
      <c r="E9" s="54">
        <f>Náhozy!N13</f>
        <v>86</v>
      </c>
      <c r="F9" s="54">
        <f>Náhozy!P13</f>
        <v>1</v>
      </c>
      <c r="G9" s="51">
        <f>D9+E9</f>
        <v>259</v>
      </c>
      <c r="H9" s="78"/>
    </row>
    <row r="10" spans="1:11" ht="18.95" customHeight="1" x14ac:dyDescent="0.2">
      <c r="A10" s="48" t="s">
        <v>16</v>
      </c>
      <c r="B10" s="54" t="str">
        <f>Náhozy!A15</f>
        <v>Rychnovský Tomáš</v>
      </c>
      <c r="C10" s="54" t="str">
        <f>Náhozy!B15</f>
        <v>Baskeťáci</v>
      </c>
      <c r="D10" s="54">
        <f>Náhozy!M15</f>
        <v>179</v>
      </c>
      <c r="E10" s="54">
        <f>Náhozy!N15</f>
        <v>78</v>
      </c>
      <c r="F10" s="54">
        <f>Náhozy!P15</f>
        <v>7</v>
      </c>
      <c r="G10" s="51">
        <f>D10+E10</f>
        <v>257</v>
      </c>
    </row>
    <row r="11" spans="1:11" ht="18.95" customHeight="1" x14ac:dyDescent="0.2">
      <c r="A11" s="48" t="s">
        <v>17</v>
      </c>
      <c r="B11" s="54" t="str">
        <f>Náhozy!A17</f>
        <v>Šoltés Josef</v>
      </c>
      <c r="C11" s="54" t="str">
        <f>Náhozy!B17</f>
        <v>Baskeťáci</v>
      </c>
      <c r="D11" s="54">
        <f>Náhozy!M17</f>
        <v>181</v>
      </c>
      <c r="E11" s="54">
        <f>Náhozy!N17</f>
        <v>69</v>
      </c>
      <c r="F11" s="54">
        <f>Náhozy!P17</f>
        <v>7</v>
      </c>
      <c r="G11" s="51">
        <f>D11+E11</f>
        <v>250</v>
      </c>
      <c r="H11" s="78"/>
    </row>
    <row r="12" spans="1:11" ht="18.95" customHeight="1" x14ac:dyDescent="0.2">
      <c r="A12" s="48" t="s">
        <v>18</v>
      </c>
      <c r="B12" s="54" t="str">
        <f>Náhozy!A33</f>
        <v>Němec Libor</v>
      </c>
      <c r="C12" s="54" t="str">
        <f>Náhozy!B33</f>
        <v>Sokolíci</v>
      </c>
      <c r="D12" s="54">
        <f>Náhozy!M33</f>
        <v>168</v>
      </c>
      <c r="E12" s="54">
        <f>Náhozy!N33</f>
        <v>81</v>
      </c>
      <c r="F12" s="54">
        <f>Náhozy!P33</f>
        <v>5</v>
      </c>
      <c r="G12" s="51">
        <f>D12+E12</f>
        <v>249</v>
      </c>
    </row>
    <row r="13" spans="1:11" ht="18.95" customHeight="1" x14ac:dyDescent="0.2">
      <c r="A13" s="48" t="s">
        <v>19</v>
      </c>
      <c r="B13" s="54" t="str">
        <f>Náhozy!A23</f>
        <v>Heisig Rudolf</v>
      </c>
      <c r="C13" s="54" t="str">
        <f>Náhozy!B23</f>
        <v>Marodi Rýmařov</v>
      </c>
      <c r="D13" s="54">
        <f>Náhozy!M23</f>
        <v>163</v>
      </c>
      <c r="E13" s="54">
        <f>Náhozy!N23</f>
        <v>79</v>
      </c>
      <c r="F13" s="54">
        <f>Náhozy!P23</f>
        <v>5</v>
      </c>
      <c r="G13" s="51">
        <f>D13+E13</f>
        <v>242</v>
      </c>
    </row>
    <row r="14" spans="1:11" ht="18.95" customHeight="1" x14ac:dyDescent="0.2">
      <c r="A14" s="48" t="s">
        <v>20</v>
      </c>
      <c r="B14" s="54" t="str">
        <f>Náhozy!A35</f>
        <v>Urbánek Michal</v>
      </c>
      <c r="C14" s="54" t="str">
        <f>Náhozy!B35</f>
        <v>Tescan</v>
      </c>
      <c r="D14" s="54">
        <f>Náhozy!M35</f>
        <v>179</v>
      </c>
      <c r="E14" s="54">
        <f>Náhozy!N35</f>
        <v>62</v>
      </c>
      <c r="F14" s="54">
        <f>Náhozy!P35</f>
        <v>7</v>
      </c>
      <c r="G14" s="51">
        <f>D14+E14</f>
        <v>241</v>
      </c>
    </row>
    <row r="15" spans="1:11" ht="18.95" customHeight="1" x14ac:dyDescent="0.2">
      <c r="A15" s="48" t="s">
        <v>21</v>
      </c>
      <c r="B15" s="54" t="str">
        <f>Náhozy!A31</f>
        <v>Janda Milan</v>
      </c>
      <c r="C15" s="54" t="str">
        <f>Náhozy!B31</f>
        <v>Sokolíci</v>
      </c>
      <c r="D15" s="54">
        <f>Náhozy!M31</f>
        <v>157</v>
      </c>
      <c r="E15" s="54">
        <f>Náhozy!N31</f>
        <v>58</v>
      </c>
      <c r="F15" s="54">
        <f>Náhozy!P31</f>
        <v>12</v>
      </c>
      <c r="G15" s="51">
        <f>D15+E15</f>
        <v>215</v>
      </c>
    </row>
    <row r="16" spans="1:11" ht="18.75" customHeight="1" x14ac:dyDescent="0.2">
      <c r="A16" s="48" t="s">
        <v>22</v>
      </c>
      <c r="B16" s="54" t="str">
        <f>Náhozy!A37</f>
        <v>Trávníček Tomáš</v>
      </c>
      <c r="C16" s="54" t="str">
        <f>Náhozy!B37</f>
        <v>Tescan</v>
      </c>
      <c r="D16" s="54">
        <f>Náhozy!M37</f>
        <v>140</v>
      </c>
      <c r="E16" s="54">
        <f>Náhozy!N37</f>
        <v>60</v>
      </c>
      <c r="F16" s="54">
        <f>Náhozy!P37</f>
        <v>13</v>
      </c>
      <c r="G16" s="51">
        <f>D16+E16</f>
        <v>200</v>
      </c>
    </row>
  </sheetData>
  <sortState ref="B7:G16">
    <sortCondition descending="1" ref="G7:G16"/>
    <sortCondition descending="1" ref="E7:E1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selection activeCell="L23" sqref="L23"/>
    </sheetView>
  </sheetViews>
  <sheetFormatPr defaultRowHeight="12.75" x14ac:dyDescent="0.2"/>
  <cols>
    <col min="1" max="1" width="7.28515625" customWidth="1"/>
    <col min="2" max="2" width="23.140625" customWidth="1"/>
    <col min="3" max="3" width="21.85546875" customWidth="1"/>
    <col min="4" max="4" width="5.85546875" customWidth="1"/>
    <col min="6" max="6" width="7.28515625" customWidth="1"/>
  </cols>
  <sheetData>
    <row r="2" spans="1:7" ht="20.25" x14ac:dyDescent="0.3">
      <c r="B2" s="95" t="s">
        <v>27</v>
      </c>
      <c r="C2" s="4"/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45"/>
      <c r="D4" s="108" t="s">
        <v>58</v>
      </c>
    </row>
    <row r="5" spans="1:7" ht="13.5" thickBot="1" x14ac:dyDescent="0.25"/>
    <row r="6" spans="1:7" ht="18.95" customHeight="1" thickBot="1" x14ac:dyDescent="0.25">
      <c r="A6" s="46" t="s">
        <v>9</v>
      </c>
      <c r="B6" s="52" t="s">
        <v>8</v>
      </c>
      <c r="C6" s="52" t="s">
        <v>25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95" customHeight="1" x14ac:dyDescent="0.2">
      <c r="A7" s="47" t="s">
        <v>13</v>
      </c>
      <c r="B7" s="53" t="str">
        <f>Náhozy!A9</f>
        <v>Nečasová Jana</v>
      </c>
      <c r="C7" s="53" t="str">
        <f>Náhozy!B9</f>
        <v>DIVOKÉ QOČKY</v>
      </c>
      <c r="D7" s="61">
        <f>Náhozy!M9</f>
        <v>187</v>
      </c>
      <c r="E7" s="61">
        <f>Náhozy!N9</f>
        <v>80</v>
      </c>
      <c r="F7" s="61">
        <f>Náhozy!P9</f>
        <v>2</v>
      </c>
      <c r="G7" s="50">
        <f>D7+E7</f>
        <v>267</v>
      </c>
    </row>
    <row r="8" spans="1:7" ht="18.95" customHeight="1" x14ac:dyDescent="0.2">
      <c r="A8" s="48" t="s">
        <v>14</v>
      </c>
      <c r="B8" s="54" t="str">
        <f>Náhozy!A21</f>
        <v>Čáslavová Hanka</v>
      </c>
      <c r="C8" s="54" t="str">
        <f>Náhozy!B21</f>
        <v>Baskeťáci</v>
      </c>
      <c r="D8" s="54">
        <f>Náhozy!M21</f>
        <v>172</v>
      </c>
      <c r="E8" s="54">
        <f>Náhozy!N21</f>
        <v>74</v>
      </c>
      <c r="F8" s="54">
        <f>Náhozy!P21</f>
        <v>4</v>
      </c>
      <c r="G8" s="51">
        <f>D8+E8</f>
        <v>246</v>
      </c>
    </row>
    <row r="9" spans="1:7" ht="18.95" customHeight="1" x14ac:dyDescent="0.2">
      <c r="A9" s="48" t="s">
        <v>15</v>
      </c>
      <c r="B9" s="54" t="str">
        <f>Náhozy!A39</f>
        <v>Tonová Petra</v>
      </c>
      <c r="C9" s="54" t="str">
        <f>Náhozy!B39</f>
        <v>Tescan</v>
      </c>
      <c r="D9" s="54">
        <f>Náhozy!M39</f>
        <v>164</v>
      </c>
      <c r="E9" s="54">
        <f>Náhozy!N39</f>
        <v>78</v>
      </c>
      <c r="F9" s="54">
        <f>Náhozy!P39</f>
        <v>1</v>
      </c>
      <c r="G9" s="51">
        <f>D9+E9</f>
        <v>242</v>
      </c>
    </row>
    <row r="10" spans="1:7" ht="18.95" customHeight="1" x14ac:dyDescent="0.2">
      <c r="A10" s="48" t="s">
        <v>16</v>
      </c>
      <c r="B10" s="54" t="str">
        <f>Náhozy!A27</f>
        <v>Čeperová Olga</v>
      </c>
      <c r="C10" s="54" t="str">
        <f>Náhozy!B27</f>
        <v>Sokolíci</v>
      </c>
      <c r="D10" s="54">
        <f>Náhozy!M27</f>
        <v>169</v>
      </c>
      <c r="E10" s="54">
        <f>Náhozy!N27</f>
        <v>70</v>
      </c>
      <c r="F10" s="54">
        <f>Náhozy!P27</f>
        <v>6</v>
      </c>
      <c r="G10" s="51">
        <f>D10+E10</f>
        <v>239</v>
      </c>
    </row>
    <row r="11" spans="1:7" ht="18.95" customHeight="1" x14ac:dyDescent="0.2">
      <c r="A11" s="48" t="s">
        <v>17</v>
      </c>
      <c r="B11" s="54" t="str">
        <f>Náhozy!A25</f>
        <v>Jurášová Alena</v>
      </c>
      <c r="C11" s="54" t="str">
        <f>Náhozy!B25</f>
        <v>Marodi Rýmařov</v>
      </c>
      <c r="D11" s="54">
        <f>Náhozy!M25</f>
        <v>177</v>
      </c>
      <c r="E11" s="54">
        <f>Náhozy!N25</f>
        <v>62</v>
      </c>
      <c r="F11" s="54">
        <f>Náhozy!P25</f>
        <v>11</v>
      </c>
      <c r="G11" s="51">
        <f>D11+E11</f>
        <v>239</v>
      </c>
    </row>
    <row r="12" spans="1:7" ht="18.95" customHeight="1" x14ac:dyDescent="0.2">
      <c r="A12" s="48" t="s">
        <v>18</v>
      </c>
      <c r="B12" s="54" t="str">
        <f>Náhozy!A7</f>
        <v>Jahodová Ivana</v>
      </c>
      <c r="C12" s="54" t="str">
        <f>Náhozy!B7</f>
        <v>DIVOKÉ QOČKY</v>
      </c>
      <c r="D12" s="54">
        <f>Náhozy!M7</f>
        <v>164</v>
      </c>
      <c r="E12" s="54">
        <f>Náhozy!N7</f>
        <v>67</v>
      </c>
      <c r="F12" s="54">
        <f>Náhozy!P7</f>
        <v>7</v>
      </c>
      <c r="G12" s="51">
        <f>D12+E12</f>
        <v>231</v>
      </c>
    </row>
    <row r="13" spans="1:7" ht="18.95" customHeight="1" x14ac:dyDescent="0.2">
      <c r="A13" s="48" t="s">
        <v>19</v>
      </c>
      <c r="B13" s="54" t="str">
        <f>Náhozy!A29</f>
        <v>Klíčníková Jarka</v>
      </c>
      <c r="C13" s="54" t="str">
        <f>Náhozy!B29</f>
        <v>Sokolíci</v>
      </c>
      <c r="D13" s="54">
        <f>Náhozy!M29</f>
        <v>159</v>
      </c>
      <c r="E13" s="54">
        <f>Náhozy!N29</f>
        <v>67</v>
      </c>
      <c r="F13" s="54">
        <f>Náhozy!P29</f>
        <v>8</v>
      </c>
      <c r="G13" s="51">
        <f>D13+E13</f>
        <v>226</v>
      </c>
    </row>
  </sheetData>
  <sortState ref="B7:G13">
    <sortCondition descending="1" ref="G7:G13"/>
    <sortCondition descending="1" ref="E7:E1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Náhozy</vt:lpstr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Obsluha</cp:lastModifiedBy>
  <cp:lastPrinted>2022-06-22T18:09:41Z</cp:lastPrinted>
  <dcterms:created xsi:type="dcterms:W3CDTF">2019-04-08T18:52:42Z</dcterms:created>
  <dcterms:modified xsi:type="dcterms:W3CDTF">2022-08-31T18:34:16Z</dcterms:modified>
</cp:coreProperties>
</file>